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etheschuleinessen-my.sharepoint.com/personal/jakub_soltyski_office_goetheschule-essen_de/Documents/Microsoft Teams-Chatdateien/"/>
    </mc:Choice>
  </mc:AlternateContent>
  <xr:revisionPtr revIDLastSave="205" documentId="13_ncr:1_{B3B71DFC-B907-4CF8-B32D-282DB2534E46}" xr6:coauthVersionLast="47" xr6:coauthVersionMax="47" xr10:uidLastSave="{AB358C98-85ED-4506-BFC6-2FB64047CE50}"/>
  <bookViews>
    <workbookView xWindow="-98" yWindow="-98" windowWidth="20715" windowHeight="13155" firstSheet="4" activeTab="4" xr2:uid="{5E509053-C925-4F79-AFBF-FA21325B0A24}"/>
  </bookViews>
  <sheets>
    <sheet name="Data" sheetId="1" r:id="rId1"/>
    <sheet name="1. Stimme" sheetId="2" r:id="rId2"/>
    <sheet name="2. Stimme" sheetId="3" r:id="rId3"/>
    <sheet name="Wahlbeteiligung" sheetId="4" r:id="rId4"/>
    <sheet name="Diagramme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5" l="1"/>
  <c r="B4" i="5"/>
  <c r="B5" i="5"/>
  <c r="B6" i="5"/>
  <c r="B3" i="5"/>
  <c r="B7" i="5" s="1"/>
  <c r="W30" i="3"/>
  <c r="V30" i="3"/>
  <c r="U30" i="3"/>
  <c r="T30" i="3"/>
  <c r="S30" i="3"/>
  <c r="R30" i="3"/>
  <c r="Q30" i="3"/>
  <c r="P30" i="3"/>
  <c r="O30" i="3"/>
  <c r="N30" i="3"/>
  <c r="W29" i="3"/>
  <c r="V29" i="3"/>
  <c r="U29" i="3"/>
  <c r="T29" i="3"/>
  <c r="S29" i="3"/>
  <c r="R29" i="3"/>
  <c r="Q29" i="3"/>
  <c r="P29" i="3"/>
  <c r="O29" i="3"/>
  <c r="N29" i="3"/>
  <c r="W28" i="3"/>
  <c r="V28" i="3"/>
  <c r="U28" i="3"/>
  <c r="T28" i="3"/>
  <c r="S28" i="3"/>
  <c r="R28" i="3"/>
  <c r="Q28" i="3"/>
  <c r="P28" i="3"/>
  <c r="O28" i="3"/>
  <c r="N28" i="3"/>
  <c r="W27" i="3"/>
  <c r="V27" i="3"/>
  <c r="U27" i="3"/>
  <c r="T27" i="3"/>
  <c r="S27" i="3"/>
  <c r="R27" i="3"/>
  <c r="Q27" i="3"/>
  <c r="P27" i="3"/>
  <c r="O27" i="3"/>
  <c r="N27" i="3"/>
  <c r="W26" i="3"/>
  <c r="V26" i="3"/>
  <c r="U26" i="3"/>
  <c r="T26" i="3"/>
  <c r="S26" i="3"/>
  <c r="R26" i="3"/>
  <c r="Q26" i="3"/>
  <c r="P26" i="3"/>
  <c r="O26" i="3"/>
  <c r="N26" i="3"/>
  <c r="W25" i="3"/>
  <c r="V25" i="3"/>
  <c r="U25" i="3"/>
  <c r="T25" i="3"/>
  <c r="S25" i="3"/>
  <c r="R25" i="3"/>
  <c r="Q25" i="3"/>
  <c r="P25" i="3"/>
  <c r="O25" i="3"/>
  <c r="N25" i="3"/>
  <c r="W24" i="3"/>
  <c r="V24" i="3"/>
  <c r="U24" i="3"/>
  <c r="T24" i="3"/>
  <c r="S24" i="3"/>
  <c r="R24" i="3"/>
  <c r="Q24" i="3"/>
  <c r="P24" i="3"/>
  <c r="O24" i="3"/>
  <c r="N24" i="3"/>
  <c r="W23" i="3"/>
  <c r="V23" i="3"/>
  <c r="U23" i="3"/>
  <c r="T23" i="3"/>
  <c r="S23" i="3"/>
  <c r="R23" i="3"/>
  <c r="Q23" i="3"/>
  <c r="P23" i="3"/>
  <c r="O23" i="3"/>
  <c r="N23" i="3"/>
  <c r="W22" i="3"/>
  <c r="V22" i="3"/>
  <c r="U22" i="3"/>
  <c r="T22" i="3"/>
  <c r="S22" i="3"/>
  <c r="R22" i="3"/>
  <c r="Q22" i="3"/>
  <c r="P22" i="3"/>
  <c r="O22" i="3"/>
  <c r="N22" i="3"/>
  <c r="W21" i="3"/>
  <c r="V21" i="3"/>
  <c r="U21" i="3"/>
  <c r="T21" i="3"/>
  <c r="S21" i="3"/>
  <c r="R21" i="3"/>
  <c r="Q21" i="3"/>
  <c r="P21" i="3"/>
  <c r="O21" i="3"/>
  <c r="N21" i="3"/>
  <c r="W20" i="3"/>
  <c r="V20" i="3"/>
  <c r="U20" i="3"/>
  <c r="T20" i="3"/>
  <c r="S20" i="3"/>
  <c r="R20" i="3"/>
  <c r="Q20" i="3"/>
  <c r="P20" i="3"/>
  <c r="O20" i="3"/>
  <c r="N20" i="3"/>
  <c r="W19" i="3"/>
  <c r="V19" i="3"/>
  <c r="U19" i="3"/>
  <c r="T19" i="3"/>
  <c r="S19" i="3"/>
  <c r="R19" i="3"/>
  <c r="Q19" i="3"/>
  <c r="P19" i="3"/>
  <c r="O19" i="3"/>
  <c r="N19" i="3"/>
  <c r="W18" i="3"/>
  <c r="V18" i="3"/>
  <c r="U18" i="3"/>
  <c r="T18" i="3"/>
  <c r="S18" i="3"/>
  <c r="R18" i="3"/>
  <c r="Q18" i="3"/>
  <c r="P18" i="3"/>
  <c r="O18" i="3"/>
  <c r="N18" i="3"/>
  <c r="W17" i="3"/>
  <c r="V17" i="3"/>
  <c r="U17" i="3"/>
  <c r="T17" i="3"/>
  <c r="S17" i="3"/>
  <c r="R17" i="3"/>
  <c r="Q17" i="3"/>
  <c r="P17" i="3"/>
  <c r="O17" i="3"/>
  <c r="N17" i="3"/>
  <c r="W16" i="3"/>
  <c r="V16" i="3"/>
  <c r="U16" i="3"/>
  <c r="T16" i="3"/>
  <c r="S16" i="3"/>
  <c r="R16" i="3"/>
  <c r="Q16" i="3"/>
  <c r="P16" i="3"/>
  <c r="O16" i="3"/>
  <c r="N16" i="3"/>
  <c r="W15" i="3"/>
  <c r="V15" i="3"/>
  <c r="U15" i="3"/>
  <c r="T15" i="3"/>
  <c r="S15" i="3"/>
  <c r="R15" i="3"/>
  <c r="Q15" i="3"/>
  <c r="P15" i="3"/>
  <c r="O15" i="3"/>
  <c r="N15" i="3"/>
  <c r="W14" i="3"/>
  <c r="V14" i="3"/>
  <c r="U14" i="3"/>
  <c r="T14" i="3"/>
  <c r="S14" i="3"/>
  <c r="R14" i="3"/>
  <c r="Q14" i="3"/>
  <c r="P14" i="3"/>
  <c r="O14" i="3"/>
  <c r="N14" i="3"/>
  <c r="W13" i="3"/>
  <c r="V13" i="3"/>
  <c r="U13" i="3"/>
  <c r="T13" i="3"/>
  <c r="S13" i="3"/>
  <c r="R13" i="3"/>
  <c r="Q13" i="3"/>
  <c r="P13" i="3"/>
  <c r="O13" i="3"/>
  <c r="N13" i="3"/>
  <c r="W12" i="3"/>
  <c r="V12" i="3"/>
  <c r="U12" i="3"/>
  <c r="T12" i="3"/>
  <c r="S12" i="3"/>
  <c r="R12" i="3"/>
  <c r="Q12" i="3"/>
  <c r="P12" i="3"/>
  <c r="O12" i="3"/>
  <c r="N12" i="3"/>
  <c r="W11" i="3"/>
  <c r="V11" i="3"/>
  <c r="U11" i="3"/>
  <c r="T11" i="3"/>
  <c r="S11" i="3"/>
  <c r="R11" i="3"/>
  <c r="Q11" i="3"/>
  <c r="P11" i="3"/>
  <c r="O11" i="3"/>
  <c r="N11" i="3"/>
  <c r="W10" i="3"/>
  <c r="V10" i="3"/>
  <c r="U10" i="3"/>
  <c r="T10" i="3"/>
  <c r="S10" i="3"/>
  <c r="R10" i="3"/>
  <c r="Q10" i="3"/>
  <c r="P10" i="3"/>
  <c r="O10" i="3"/>
  <c r="N10" i="3"/>
  <c r="W9" i="3"/>
  <c r="V9" i="3"/>
  <c r="U9" i="3"/>
  <c r="T9" i="3"/>
  <c r="S9" i="3"/>
  <c r="R9" i="3"/>
  <c r="Q9" i="3"/>
  <c r="P9" i="3"/>
  <c r="O9" i="3"/>
  <c r="N9" i="3"/>
  <c r="W8" i="3"/>
  <c r="V8" i="3"/>
  <c r="U8" i="3"/>
  <c r="T8" i="3"/>
  <c r="S8" i="3"/>
  <c r="R8" i="3"/>
  <c r="Q8" i="3"/>
  <c r="P8" i="3"/>
  <c r="O8" i="3"/>
  <c r="N8" i="3"/>
  <c r="W7" i="3"/>
  <c r="V7" i="3"/>
  <c r="U7" i="3"/>
  <c r="T7" i="3"/>
  <c r="S7" i="3"/>
  <c r="R7" i="3"/>
  <c r="Q7" i="3"/>
  <c r="P7" i="3"/>
  <c r="O7" i="3"/>
  <c r="N7" i="3"/>
  <c r="W6" i="3"/>
  <c r="V6" i="3"/>
  <c r="U6" i="3"/>
  <c r="T6" i="3"/>
  <c r="S6" i="3"/>
  <c r="R6" i="3"/>
  <c r="Q6" i="3"/>
  <c r="P6" i="3"/>
  <c r="O6" i="3"/>
  <c r="N6" i="3"/>
  <c r="W5" i="3"/>
  <c r="V5" i="3"/>
  <c r="U5" i="3"/>
  <c r="T5" i="3"/>
  <c r="S5" i="3"/>
  <c r="R5" i="3"/>
  <c r="Q5" i="3"/>
  <c r="P5" i="3"/>
  <c r="O5" i="3"/>
  <c r="N5" i="3"/>
  <c r="W4" i="3"/>
  <c r="V4" i="3"/>
  <c r="U4" i="3"/>
  <c r="T4" i="3"/>
  <c r="S4" i="3"/>
  <c r="R4" i="3"/>
  <c r="Q4" i="3"/>
  <c r="P4" i="3"/>
  <c r="O4" i="3"/>
  <c r="N4" i="3"/>
  <c r="W3" i="3"/>
  <c r="V3" i="3"/>
  <c r="U3" i="3"/>
  <c r="T3" i="3"/>
  <c r="S3" i="3"/>
  <c r="R3" i="3"/>
  <c r="Q3" i="3"/>
  <c r="P3" i="3"/>
  <c r="O3" i="3"/>
  <c r="N3" i="3"/>
  <c r="W2" i="3"/>
  <c r="V2" i="3"/>
  <c r="U2" i="3"/>
  <c r="T2" i="3"/>
  <c r="S2" i="3"/>
  <c r="R2" i="3"/>
  <c r="Q2" i="3"/>
  <c r="P2" i="3"/>
  <c r="O2" i="3"/>
  <c r="N2" i="3"/>
  <c r="D31" i="3"/>
  <c r="E31" i="3"/>
  <c r="F31" i="3"/>
  <c r="D32" i="3"/>
  <c r="E32" i="3"/>
  <c r="F32" i="3"/>
  <c r="D3" i="3"/>
  <c r="E3" i="3"/>
  <c r="F3" i="3"/>
  <c r="D4" i="3"/>
  <c r="E4" i="3"/>
  <c r="F4" i="3"/>
  <c r="D5" i="3"/>
  <c r="E5" i="3"/>
  <c r="F5" i="3"/>
  <c r="D6" i="3"/>
  <c r="E6" i="3"/>
  <c r="F6" i="3"/>
  <c r="D7" i="3"/>
  <c r="E7" i="3"/>
  <c r="F7" i="3"/>
  <c r="D8" i="3"/>
  <c r="E8" i="3"/>
  <c r="F8" i="3"/>
  <c r="D9" i="3"/>
  <c r="E9" i="3"/>
  <c r="F9" i="3"/>
  <c r="D10" i="3"/>
  <c r="E10" i="3"/>
  <c r="F10" i="3"/>
  <c r="D11" i="3"/>
  <c r="E11" i="3"/>
  <c r="F11" i="3"/>
  <c r="D12" i="3"/>
  <c r="E12" i="3"/>
  <c r="F12" i="3"/>
  <c r="D13" i="3"/>
  <c r="E13" i="3"/>
  <c r="F13" i="3"/>
  <c r="D14" i="3"/>
  <c r="E14" i="3"/>
  <c r="F14" i="3"/>
  <c r="D15" i="3"/>
  <c r="E15" i="3"/>
  <c r="F15" i="3"/>
  <c r="D16" i="3"/>
  <c r="E16" i="3"/>
  <c r="F16" i="3"/>
  <c r="D17" i="3"/>
  <c r="E17" i="3"/>
  <c r="F17" i="3"/>
  <c r="D18" i="3"/>
  <c r="E18" i="3"/>
  <c r="F18" i="3"/>
  <c r="D19" i="3"/>
  <c r="E19" i="3"/>
  <c r="F19" i="3"/>
  <c r="D20" i="3"/>
  <c r="E20" i="3"/>
  <c r="F20" i="3"/>
  <c r="D21" i="3"/>
  <c r="E21" i="3"/>
  <c r="F21" i="3"/>
  <c r="D22" i="3"/>
  <c r="E22" i="3"/>
  <c r="F22" i="3"/>
  <c r="D23" i="3"/>
  <c r="E23" i="3"/>
  <c r="F23" i="3"/>
  <c r="D24" i="3"/>
  <c r="E24" i="3"/>
  <c r="F24" i="3"/>
  <c r="D25" i="3"/>
  <c r="E25" i="3"/>
  <c r="F25" i="3"/>
  <c r="D26" i="3"/>
  <c r="E26" i="3"/>
  <c r="F26" i="3"/>
  <c r="D27" i="3"/>
  <c r="E27" i="3"/>
  <c r="F27" i="3"/>
  <c r="D28" i="3"/>
  <c r="E28" i="3"/>
  <c r="F28" i="3"/>
  <c r="D29" i="3"/>
  <c r="E29" i="3"/>
  <c r="F29" i="3"/>
  <c r="D30" i="3"/>
  <c r="E30" i="3"/>
  <c r="F30" i="3"/>
  <c r="F2" i="3"/>
  <c r="E2" i="3"/>
  <c r="D2" i="3"/>
  <c r="H2" i="3"/>
  <c r="I2" i="3"/>
  <c r="J2" i="3"/>
  <c r="K2" i="3"/>
  <c r="L2" i="3"/>
  <c r="M2" i="3"/>
  <c r="H3" i="3"/>
  <c r="I3" i="3"/>
  <c r="J3" i="3"/>
  <c r="K3" i="3"/>
  <c r="L3" i="3"/>
  <c r="M3" i="3"/>
  <c r="H4" i="3"/>
  <c r="I4" i="3"/>
  <c r="J4" i="3"/>
  <c r="K4" i="3"/>
  <c r="L4" i="3"/>
  <c r="M4" i="3"/>
  <c r="H5" i="3"/>
  <c r="I5" i="3"/>
  <c r="J5" i="3"/>
  <c r="K5" i="3"/>
  <c r="L5" i="3"/>
  <c r="M5" i="3"/>
  <c r="H6" i="3"/>
  <c r="I6" i="3"/>
  <c r="J6" i="3"/>
  <c r="K6" i="3"/>
  <c r="L6" i="3"/>
  <c r="M6" i="3"/>
  <c r="H7" i="3"/>
  <c r="I7" i="3"/>
  <c r="J7" i="3"/>
  <c r="K7" i="3"/>
  <c r="L7" i="3"/>
  <c r="M7" i="3"/>
  <c r="H8" i="3"/>
  <c r="I8" i="3"/>
  <c r="J8" i="3"/>
  <c r="K8" i="3"/>
  <c r="L8" i="3"/>
  <c r="M8" i="3"/>
  <c r="H9" i="3"/>
  <c r="I9" i="3"/>
  <c r="J9" i="3"/>
  <c r="K9" i="3"/>
  <c r="L9" i="3"/>
  <c r="M9" i="3"/>
  <c r="H10" i="3"/>
  <c r="I10" i="3"/>
  <c r="J10" i="3"/>
  <c r="K10" i="3"/>
  <c r="L10" i="3"/>
  <c r="M10" i="3"/>
  <c r="H11" i="3"/>
  <c r="I11" i="3"/>
  <c r="J11" i="3"/>
  <c r="K11" i="3"/>
  <c r="L11" i="3"/>
  <c r="M11" i="3"/>
  <c r="H12" i="3"/>
  <c r="I12" i="3"/>
  <c r="J12" i="3"/>
  <c r="K12" i="3"/>
  <c r="L12" i="3"/>
  <c r="M12" i="3"/>
  <c r="H13" i="3"/>
  <c r="I13" i="3"/>
  <c r="J13" i="3"/>
  <c r="K13" i="3"/>
  <c r="L13" i="3"/>
  <c r="M13" i="3"/>
  <c r="H14" i="3"/>
  <c r="I14" i="3"/>
  <c r="J14" i="3"/>
  <c r="K14" i="3"/>
  <c r="L14" i="3"/>
  <c r="M14" i="3"/>
  <c r="H15" i="3"/>
  <c r="I15" i="3"/>
  <c r="J15" i="3"/>
  <c r="K15" i="3"/>
  <c r="L15" i="3"/>
  <c r="M15" i="3"/>
  <c r="H16" i="3"/>
  <c r="I16" i="3"/>
  <c r="J16" i="3"/>
  <c r="K16" i="3"/>
  <c r="L16" i="3"/>
  <c r="M16" i="3"/>
  <c r="H17" i="3"/>
  <c r="I17" i="3"/>
  <c r="J17" i="3"/>
  <c r="K17" i="3"/>
  <c r="L17" i="3"/>
  <c r="M17" i="3"/>
  <c r="H18" i="3"/>
  <c r="I18" i="3"/>
  <c r="J18" i="3"/>
  <c r="K18" i="3"/>
  <c r="L18" i="3"/>
  <c r="M18" i="3"/>
  <c r="H19" i="3"/>
  <c r="I19" i="3"/>
  <c r="J19" i="3"/>
  <c r="K19" i="3"/>
  <c r="L19" i="3"/>
  <c r="M19" i="3"/>
  <c r="H20" i="3"/>
  <c r="I20" i="3"/>
  <c r="J20" i="3"/>
  <c r="K20" i="3"/>
  <c r="L20" i="3"/>
  <c r="M20" i="3"/>
  <c r="H21" i="3"/>
  <c r="I21" i="3"/>
  <c r="J21" i="3"/>
  <c r="K21" i="3"/>
  <c r="L21" i="3"/>
  <c r="M21" i="3"/>
  <c r="H22" i="3"/>
  <c r="I22" i="3"/>
  <c r="J22" i="3"/>
  <c r="K22" i="3"/>
  <c r="L22" i="3"/>
  <c r="M22" i="3"/>
  <c r="H23" i="3"/>
  <c r="I23" i="3"/>
  <c r="J23" i="3"/>
  <c r="K23" i="3"/>
  <c r="L23" i="3"/>
  <c r="M23" i="3"/>
  <c r="H24" i="3"/>
  <c r="I24" i="3"/>
  <c r="J24" i="3"/>
  <c r="K24" i="3"/>
  <c r="L24" i="3"/>
  <c r="M24" i="3"/>
  <c r="H25" i="3"/>
  <c r="I25" i="3"/>
  <c r="J25" i="3"/>
  <c r="K25" i="3"/>
  <c r="L25" i="3"/>
  <c r="M25" i="3"/>
  <c r="H26" i="3"/>
  <c r="I26" i="3"/>
  <c r="J26" i="3"/>
  <c r="K26" i="3"/>
  <c r="L26" i="3"/>
  <c r="M26" i="3"/>
  <c r="H27" i="3"/>
  <c r="I27" i="3"/>
  <c r="J27" i="3"/>
  <c r="K27" i="3"/>
  <c r="L27" i="3"/>
  <c r="M27" i="3"/>
  <c r="H28" i="3"/>
  <c r="I28" i="3"/>
  <c r="J28" i="3"/>
  <c r="K28" i="3"/>
  <c r="L28" i="3"/>
  <c r="M28" i="3"/>
  <c r="H29" i="3"/>
  <c r="I29" i="3"/>
  <c r="J29" i="3"/>
  <c r="K29" i="3"/>
  <c r="L29" i="3"/>
  <c r="M29" i="3"/>
  <c r="H30" i="3"/>
  <c r="I30" i="3"/>
  <c r="J30" i="3"/>
  <c r="K30" i="3"/>
  <c r="L30" i="3"/>
  <c r="M30" i="3"/>
  <c r="H31" i="3"/>
  <c r="I31" i="3"/>
  <c r="J31" i="3"/>
  <c r="K31" i="3"/>
  <c r="L31" i="3"/>
  <c r="M31" i="3"/>
  <c r="H32" i="3"/>
  <c r="I32" i="3"/>
  <c r="J32" i="3"/>
  <c r="K32" i="3"/>
  <c r="L32" i="3"/>
  <c r="M32" i="3"/>
  <c r="G3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2" i="3"/>
  <c r="W11" i="2"/>
  <c r="W10" i="2"/>
  <c r="W9" i="2"/>
  <c r="W8" i="2"/>
  <c r="W7" i="2"/>
  <c r="W6" i="2"/>
  <c r="W5" i="2"/>
  <c r="W4" i="2"/>
  <c r="W3" i="2"/>
  <c r="W2" i="2"/>
  <c r="U11" i="2"/>
  <c r="U10" i="2"/>
  <c r="U9" i="2"/>
  <c r="U8" i="2"/>
  <c r="U7" i="2"/>
  <c r="U6" i="2"/>
  <c r="U5" i="2"/>
  <c r="U4" i="2"/>
  <c r="U3" i="2"/>
  <c r="U2" i="2"/>
  <c r="S11" i="2"/>
  <c r="S10" i="2"/>
  <c r="S9" i="2"/>
  <c r="S8" i="2"/>
  <c r="S7" i="2"/>
  <c r="S6" i="2"/>
  <c r="S5" i="2"/>
  <c r="S4" i="2"/>
  <c r="S3" i="2"/>
  <c r="S2" i="2"/>
  <c r="Q11" i="2"/>
  <c r="Q10" i="2"/>
  <c r="Q9" i="2"/>
  <c r="Q8" i="2"/>
  <c r="Q7" i="2"/>
  <c r="Q6" i="2"/>
  <c r="Q5" i="2"/>
  <c r="Q4" i="2"/>
  <c r="Q3" i="2"/>
  <c r="Q2" i="2"/>
  <c r="O11" i="2"/>
  <c r="O10" i="2"/>
  <c r="O9" i="2"/>
  <c r="O8" i="2"/>
  <c r="O7" i="2"/>
  <c r="O6" i="2"/>
  <c r="O5" i="2"/>
  <c r="O4" i="2"/>
  <c r="O3" i="2"/>
  <c r="O2" i="2"/>
  <c r="M11" i="2"/>
  <c r="M10" i="2"/>
  <c r="M9" i="2"/>
  <c r="M8" i="2"/>
  <c r="M7" i="2"/>
  <c r="M6" i="2"/>
  <c r="M5" i="2"/>
  <c r="M4" i="2"/>
  <c r="M3" i="2"/>
  <c r="M2" i="2"/>
  <c r="K11" i="2"/>
  <c r="K10" i="2"/>
  <c r="K9" i="2"/>
  <c r="K8" i="2"/>
  <c r="K7" i="2"/>
  <c r="K6" i="2"/>
  <c r="K5" i="2"/>
  <c r="K4" i="2"/>
  <c r="K3" i="2"/>
  <c r="K2" i="2"/>
  <c r="I11" i="2"/>
  <c r="I10" i="2"/>
  <c r="I9" i="2"/>
  <c r="I8" i="2"/>
  <c r="I7" i="2"/>
  <c r="I6" i="2"/>
  <c r="I5" i="2"/>
  <c r="I4" i="2"/>
  <c r="I3" i="2"/>
  <c r="I2" i="2"/>
  <c r="G11" i="2"/>
  <c r="G10" i="2"/>
  <c r="G9" i="2"/>
  <c r="G8" i="2"/>
  <c r="G7" i="2"/>
  <c r="G6" i="2"/>
  <c r="G5" i="2"/>
  <c r="G4" i="2"/>
  <c r="G3" i="2"/>
  <c r="G2" i="2"/>
  <c r="E3" i="2"/>
  <c r="E4" i="2"/>
  <c r="E5" i="2"/>
  <c r="E6" i="2"/>
  <c r="E7" i="2"/>
  <c r="E8" i="2"/>
  <c r="E9" i="2"/>
  <c r="E10" i="2"/>
  <c r="E11" i="2"/>
  <c r="E2" i="2"/>
  <c r="L13" i="2"/>
  <c r="N13" i="2"/>
  <c r="P13" i="2"/>
  <c r="R13" i="2"/>
  <c r="T13" i="2"/>
  <c r="V13" i="2"/>
  <c r="J13" i="2"/>
  <c r="L2" i="2"/>
  <c r="N2" i="2"/>
  <c r="P2" i="2"/>
  <c r="R2" i="2"/>
  <c r="T2" i="2"/>
  <c r="V2" i="2"/>
  <c r="L3" i="2"/>
  <c r="N3" i="2"/>
  <c r="P3" i="2"/>
  <c r="R3" i="2"/>
  <c r="T3" i="2"/>
  <c r="V3" i="2"/>
  <c r="L4" i="2"/>
  <c r="N4" i="2"/>
  <c r="P4" i="2"/>
  <c r="R4" i="2"/>
  <c r="T4" i="2"/>
  <c r="V4" i="2"/>
  <c r="L5" i="2"/>
  <c r="N5" i="2"/>
  <c r="P5" i="2"/>
  <c r="R5" i="2"/>
  <c r="T5" i="2"/>
  <c r="V5" i="2"/>
  <c r="L6" i="2"/>
  <c r="N6" i="2"/>
  <c r="P6" i="2"/>
  <c r="R6" i="2"/>
  <c r="T6" i="2"/>
  <c r="V6" i="2"/>
  <c r="L7" i="2"/>
  <c r="N7" i="2"/>
  <c r="P7" i="2"/>
  <c r="R7" i="2"/>
  <c r="T7" i="2"/>
  <c r="V7" i="2"/>
  <c r="L8" i="2"/>
  <c r="N8" i="2"/>
  <c r="P8" i="2"/>
  <c r="R8" i="2"/>
  <c r="T8" i="2"/>
  <c r="V8" i="2"/>
  <c r="L9" i="2"/>
  <c r="N9" i="2"/>
  <c r="P9" i="2"/>
  <c r="R9" i="2"/>
  <c r="T9" i="2"/>
  <c r="V9" i="2"/>
  <c r="L10" i="2"/>
  <c r="N10" i="2"/>
  <c r="P10" i="2"/>
  <c r="R10" i="2"/>
  <c r="T10" i="2"/>
  <c r="V10" i="2"/>
  <c r="L11" i="2"/>
  <c r="N11" i="2"/>
  <c r="P11" i="2"/>
  <c r="R11" i="2"/>
  <c r="T11" i="2"/>
  <c r="V11" i="2"/>
  <c r="L12" i="2"/>
  <c r="N12" i="2"/>
  <c r="P12" i="2"/>
  <c r="R12" i="2"/>
  <c r="T12" i="2"/>
  <c r="V12" i="2"/>
  <c r="J3" i="2"/>
  <c r="J4" i="2"/>
  <c r="J5" i="2"/>
  <c r="D5" i="2" s="1"/>
  <c r="J6" i="2"/>
  <c r="J7" i="2"/>
  <c r="D7" i="2" s="1"/>
  <c r="J8" i="2"/>
  <c r="J9" i="2"/>
  <c r="D9" i="2" s="1"/>
  <c r="J10" i="2"/>
  <c r="J11" i="2"/>
  <c r="J12" i="2"/>
  <c r="J2" i="2"/>
  <c r="B32" i="3"/>
  <c r="B13" i="2"/>
  <c r="C15" i="4"/>
  <c r="C14" i="4"/>
  <c r="B31" i="3"/>
  <c r="B12" i="2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2" i="3"/>
  <c r="B3" i="2"/>
  <c r="B4" i="2"/>
  <c r="B5" i="2"/>
  <c r="B6" i="2"/>
  <c r="B7" i="2"/>
  <c r="B8" i="2"/>
  <c r="B9" i="2"/>
  <c r="B10" i="2"/>
  <c r="B11" i="2"/>
  <c r="B2" i="2"/>
  <c r="H13" i="2" l="1"/>
  <c r="D12" i="2"/>
  <c r="D4" i="2"/>
  <c r="D3" i="2"/>
  <c r="D6" i="2"/>
  <c r="D2" i="2"/>
  <c r="D10" i="2"/>
  <c r="F10" i="2"/>
  <c r="H4" i="2"/>
  <c r="F8" i="2"/>
  <c r="F4" i="2"/>
  <c r="F13" i="2"/>
  <c r="H3" i="2"/>
  <c r="H12" i="2"/>
  <c r="H8" i="2"/>
  <c r="F11" i="2"/>
  <c r="F7" i="2"/>
  <c r="F3" i="2"/>
  <c r="D13" i="2"/>
  <c r="H9" i="2"/>
  <c r="H5" i="2"/>
  <c r="F12" i="2"/>
  <c r="H10" i="2"/>
  <c r="D8" i="2"/>
  <c r="H6" i="2"/>
  <c r="F5" i="2"/>
  <c r="H2" i="2"/>
  <c r="F9" i="2"/>
  <c r="D11" i="2"/>
  <c r="H11" i="2"/>
  <c r="H7" i="2"/>
  <c r="F6" i="2"/>
  <c r="F2" i="2"/>
  <c r="C11" i="2"/>
  <c r="C4" i="2"/>
  <c r="C3" i="2"/>
  <c r="C2" i="2"/>
  <c r="C10" i="2"/>
  <c r="C23" i="3"/>
  <c r="C27" i="3"/>
  <c r="C4" i="3"/>
  <c r="C3" i="3"/>
  <c r="C19" i="3"/>
  <c r="C11" i="3"/>
  <c r="C15" i="3"/>
  <c r="C7" i="3"/>
  <c r="C30" i="3"/>
  <c r="C22" i="3"/>
  <c r="C14" i="3"/>
  <c r="C29" i="3"/>
  <c r="C21" i="3"/>
  <c r="C13" i="3"/>
  <c r="C6" i="3"/>
  <c r="C8" i="2"/>
  <c r="C28" i="3"/>
  <c r="C20" i="3"/>
  <c r="C12" i="3"/>
  <c r="C5" i="3"/>
  <c r="C7" i="2"/>
  <c r="C6" i="2"/>
  <c r="C26" i="3"/>
  <c r="C18" i="3"/>
  <c r="C10" i="3"/>
  <c r="C5" i="2"/>
  <c r="C25" i="3"/>
  <c r="C17" i="3"/>
  <c r="C9" i="3"/>
  <c r="C24" i="3"/>
  <c r="C16" i="3"/>
  <c r="C8" i="3"/>
  <c r="C2" i="3"/>
  <c r="C9" i="2"/>
  <c r="D11" i="4"/>
  <c r="C4" i="4" l="1"/>
  <c r="E4" i="4" s="1"/>
  <c r="C5" i="4"/>
  <c r="E5" i="4" s="1"/>
  <c r="C6" i="4"/>
  <c r="E6" i="4" s="1"/>
  <c r="C7" i="4"/>
  <c r="E7" i="4" s="1"/>
  <c r="C8" i="4"/>
  <c r="E8" i="4" s="1"/>
  <c r="C9" i="4"/>
  <c r="E9" i="4" s="1"/>
  <c r="C3" i="4"/>
  <c r="C11" i="4" l="1"/>
  <c r="E11" i="4" s="1"/>
  <c r="E3" i="4"/>
</calcChain>
</file>

<file path=xl/sharedStrings.xml><?xml version="1.0" encoding="utf-8"?>
<sst xmlns="http://schemas.openxmlformats.org/spreadsheetml/2006/main" count="1785" uniqueCount="591">
  <si>
    <t>Workstation</t>
  </si>
  <si>
    <t>Klasse/Stufe</t>
  </si>
  <si>
    <t>Zähl ID</t>
  </si>
  <si>
    <t>Uhrzeit</t>
  </si>
  <si>
    <t>Erststimme</t>
  </si>
  <si>
    <t>Zweitstimme</t>
  </si>
  <si>
    <t>!Leer</t>
  </si>
  <si>
    <t>12:35:18,87</t>
  </si>
  <si>
    <t>Ralf Witzel (FDP)</t>
  </si>
  <si>
    <t>Die Partei</t>
  </si>
  <si>
    <t>12:35:28,23</t>
  </si>
  <si>
    <t>Judith Schlupkothen (SPD)</t>
  </si>
  <si>
    <t>SPD</t>
  </si>
  <si>
    <t>12:35:40,50</t>
  </si>
  <si>
    <t>Fabian Schrumpf (CDU)</t>
  </si>
  <si>
    <t>CDU</t>
  </si>
  <si>
    <t>12:35:51,29</t>
  </si>
  <si>
    <t>12:36:12,02</t>
  </si>
  <si>
    <t>Tierschutzpartei</t>
  </si>
  <si>
    <t>12:36:18,85</t>
  </si>
  <si>
    <t>12:36:24,95</t>
  </si>
  <si>
    <t>12:36:32,79</t>
  </si>
  <si>
    <t>12:37:02,18</t>
  </si>
  <si>
    <t>12:37:56,02</t>
  </si>
  <si>
    <t>Ungültig</t>
  </si>
  <si>
    <t>12:38:04,77</t>
  </si>
  <si>
    <t>GRÜNE</t>
  </si>
  <si>
    <t>12:38:17,30</t>
  </si>
  <si>
    <t>PIRATEN</t>
  </si>
  <si>
    <t>12:38:27,57</t>
  </si>
  <si>
    <t>Gabriele Graf (AfD)</t>
  </si>
  <si>
    <t>AfD</t>
  </si>
  <si>
    <t>12:38:41,11</t>
  </si>
  <si>
    <t>12:38:49,33</t>
  </si>
  <si>
    <t>12:38:58,80</t>
  </si>
  <si>
    <t>12:39:05,54</t>
  </si>
  <si>
    <t>12:39:10,75</t>
  </si>
  <si>
    <t>12:39:18,34</t>
  </si>
  <si>
    <t>12:39:27,18</t>
  </si>
  <si>
    <t>12:39:35,23</t>
  </si>
  <si>
    <t>12:39:44,97</t>
  </si>
  <si>
    <t>12:39:51,20</t>
  </si>
  <si>
    <t>Mehrdad Mostofizadeh (GRÜNE)</t>
  </si>
  <si>
    <t>12:39:59,48</t>
  </si>
  <si>
    <t>12:40:37,07</t>
  </si>
  <si>
    <t>12:40:58,58</t>
  </si>
  <si>
    <t>Thomas Bamler (Die Partei)</t>
  </si>
  <si>
    <t>12:41:03,17</t>
  </si>
  <si>
    <t>12:41:07,34</t>
  </si>
  <si>
    <t>12:41:16,34</t>
  </si>
  <si>
    <t>12:41:24,48</t>
  </si>
  <si>
    <t>Cornelia Swillus-Knöchel (DIE LINKE)</t>
  </si>
  <si>
    <t>DIE LINKE</t>
  </si>
  <si>
    <t>12:41:37,12</t>
  </si>
  <si>
    <t>12:41:42,08</t>
  </si>
  <si>
    <t>12:41:49,71</t>
  </si>
  <si>
    <t>12:42:04,63</t>
  </si>
  <si>
    <t>12:42:09,95</t>
  </si>
  <si>
    <t>12:42:19,80</t>
  </si>
  <si>
    <t>12:43:06,91</t>
  </si>
  <si>
    <t>12:43:16,22</t>
  </si>
  <si>
    <t>12:43:25,31</t>
  </si>
  <si>
    <t>12:43:35,30</t>
  </si>
  <si>
    <t>12:43:44,39</t>
  </si>
  <si>
    <t>12:44:01,20</t>
  </si>
  <si>
    <t>12:44:05,40</t>
  </si>
  <si>
    <t>12:44:11,95</t>
  </si>
  <si>
    <t>12:44:36,65</t>
  </si>
  <si>
    <t>12:45:17,14</t>
  </si>
  <si>
    <t>12:45:25,99</t>
  </si>
  <si>
    <t>12:45:37,81</t>
  </si>
  <si>
    <t>12:45:41,44</t>
  </si>
  <si>
    <t>12:45:46,04</t>
  </si>
  <si>
    <t>12:46:14,43</t>
  </si>
  <si>
    <t>Christiane van Wickern (dieBasis)</t>
  </si>
  <si>
    <t>dieBasis</t>
  </si>
  <si>
    <t>12:46:18,27</t>
  </si>
  <si>
    <t>12:46:24,20</t>
  </si>
  <si>
    <t>12:46:32,55</t>
  </si>
  <si>
    <t>12:46:47,87</t>
  </si>
  <si>
    <t>leer</t>
  </si>
  <si>
    <t>12:47:01,25</t>
  </si>
  <si>
    <t>12:47:11,43</t>
  </si>
  <si>
    <t>12:47:21,75</t>
  </si>
  <si>
    <t>12:47:29,75</t>
  </si>
  <si>
    <t>12:47:37,89</t>
  </si>
  <si>
    <t>12:48:30,63</t>
  </si>
  <si>
    <t>FDP</t>
  </si>
  <si>
    <t>12:48:42,89</t>
  </si>
  <si>
    <t>12:49:12,83</t>
  </si>
  <si>
    <t>Johannes Hör (DKP)</t>
  </si>
  <si>
    <t>12:49:22,05</t>
  </si>
  <si>
    <t>12:49:30,06</t>
  </si>
  <si>
    <t>12:49:38,34</t>
  </si>
  <si>
    <t>12:49:45,31</t>
  </si>
  <si>
    <t>12:49:55,60</t>
  </si>
  <si>
    <t>12:50:06,56</t>
  </si>
  <si>
    <t>12:50:12,95</t>
  </si>
  <si>
    <t>12:50:20,85</t>
  </si>
  <si>
    <t>12:50:31,07</t>
  </si>
  <si>
    <t>12:50:49,41</t>
  </si>
  <si>
    <t>12:50:55,51</t>
  </si>
  <si>
    <t>12:51:00,54</t>
  </si>
  <si>
    <t>12:51:07,73</t>
  </si>
  <si>
    <t>12:32:31,35</t>
  </si>
  <si>
    <t>12:33:10,23</t>
  </si>
  <si>
    <t>12:33:16,55</t>
  </si>
  <si>
    <t>12:33:24,43</t>
  </si>
  <si>
    <t>12:33:35,05</t>
  </si>
  <si>
    <t>12:33:41,39</t>
  </si>
  <si>
    <t>12:33:51,39</t>
  </si>
  <si>
    <t>12:34:03,41</t>
  </si>
  <si>
    <t>12:34:10,21</t>
  </si>
  <si>
    <t>12:34:26,40</t>
  </si>
  <si>
    <t>Die Urbane.</t>
  </si>
  <si>
    <t>12:34:44,11</t>
  </si>
  <si>
    <t>12:34:56,00</t>
  </si>
  <si>
    <t>12:35:05,88</t>
  </si>
  <si>
    <t>12:35:21,78</t>
  </si>
  <si>
    <t>12:35:24,96</t>
  </si>
  <si>
    <t>12:35:41,63</t>
  </si>
  <si>
    <t>12:35:45,76</t>
  </si>
  <si>
    <t>12:35:52,96</t>
  </si>
  <si>
    <t>12:36:00,60</t>
  </si>
  <si>
    <t>12:36:06,98</t>
  </si>
  <si>
    <t>12:36:14,38</t>
  </si>
  <si>
    <t>12:36:21,56</t>
  </si>
  <si>
    <t>12:36:35,61</t>
  </si>
  <si>
    <t>DIE VIOLETTEN</t>
  </si>
  <si>
    <t>12:36:40,23</t>
  </si>
  <si>
    <t>12:36:57,54</t>
  </si>
  <si>
    <t>12:37:06,16</t>
  </si>
  <si>
    <t>12:37:12,92</t>
  </si>
  <si>
    <t>12:37:22,48</t>
  </si>
  <si>
    <t>12:37:32,29</t>
  </si>
  <si>
    <t>12:37:42,35</t>
  </si>
  <si>
    <t>12:37:49,93</t>
  </si>
  <si>
    <t>12:37:58,61</t>
  </si>
  <si>
    <t>12:38:05,33</t>
  </si>
  <si>
    <t>12:38:12,09</t>
  </si>
  <si>
    <t>12:38:21,19</t>
  </si>
  <si>
    <t>12:38:45,03</t>
  </si>
  <si>
    <t>12:38:53,21</t>
  </si>
  <si>
    <t>12:39:01,75</t>
  </si>
  <si>
    <t>12:39:12,98</t>
  </si>
  <si>
    <t>12:39:19,16</t>
  </si>
  <si>
    <t>12:39:23,92</t>
  </si>
  <si>
    <t>12:39:32,40</t>
  </si>
  <si>
    <t>12:39:46,39</t>
  </si>
  <si>
    <t>Team Todenhöfer</t>
  </si>
  <si>
    <t>12:39:54,90</t>
  </si>
  <si>
    <t>12:40:05,57</t>
  </si>
  <si>
    <t>12:40:13,61</t>
  </si>
  <si>
    <t>12:40:27,19</t>
  </si>
  <si>
    <t>12:40:32,29</t>
  </si>
  <si>
    <t>12:40:39,14</t>
  </si>
  <si>
    <t>12:40:49,46</t>
  </si>
  <si>
    <t>12:41:06,91</t>
  </si>
  <si>
    <t>12:41:17,33</t>
  </si>
  <si>
    <t>12:41:25,34</t>
  </si>
  <si>
    <t>12:41:31,55</t>
  </si>
  <si>
    <t>12:41:37,21</t>
  </si>
  <si>
    <t>12:42:00,95</t>
  </si>
  <si>
    <t>12:42:18,65</t>
  </si>
  <si>
    <t>12:42:26,56</t>
  </si>
  <si>
    <t>12:43:20,75</t>
  </si>
  <si>
    <t>12:43:40,34</t>
  </si>
  <si>
    <t>12:43:51,23</t>
  </si>
  <si>
    <t>12:44:02,71</t>
  </si>
  <si>
    <t>12:44:08,47</t>
  </si>
  <si>
    <t>12:44:17,69</t>
  </si>
  <si>
    <t>12:44:34,53</t>
  </si>
  <si>
    <t>12:44:39,25</t>
  </si>
  <si>
    <t>12:44:45,11</t>
  </si>
  <si>
    <t>12:44:50,92</t>
  </si>
  <si>
    <t>12:45:01,12</t>
  </si>
  <si>
    <t>12:45:07,32</t>
  </si>
  <si>
    <t>12:45:15,02</t>
  </si>
  <si>
    <t>12:45:19,73</t>
  </si>
  <si>
    <t>12:45:41,46</t>
  </si>
  <si>
    <t>12:31:27,17</t>
  </si>
  <si>
    <t>12:32:11,25</t>
  </si>
  <si>
    <t>12:32:19,15</t>
  </si>
  <si>
    <t>12:32:29,21</t>
  </si>
  <si>
    <t>12:32:44,27</t>
  </si>
  <si>
    <t>12:32:59,23</t>
  </si>
  <si>
    <t>12:33:09,24</t>
  </si>
  <si>
    <t>12:33:13,43</t>
  </si>
  <si>
    <t>12:33:22,33</t>
  </si>
  <si>
    <t>12:33:35,83</t>
  </si>
  <si>
    <t>12:33:45,79</t>
  </si>
  <si>
    <t>12:34:14,87</t>
  </si>
  <si>
    <t>12:34:28,10</t>
  </si>
  <si>
    <t>12:34:39,08</t>
  </si>
  <si>
    <t>FREIE WÄHLER</t>
  </si>
  <si>
    <t>12:34:45,94</t>
  </si>
  <si>
    <t>12:34:53,93</t>
  </si>
  <si>
    <t>12:35:00,60</t>
  </si>
  <si>
    <t>12:35:10,59</t>
  </si>
  <si>
    <t>12:35:15,65</t>
  </si>
  <si>
    <t>12:35:26,49</t>
  </si>
  <si>
    <t>12:35:34,82</t>
  </si>
  <si>
    <t>12:35:45,69</t>
  </si>
  <si>
    <t>12:35:53,79</t>
  </si>
  <si>
    <t>12:36:04,38</t>
  </si>
  <si>
    <t>12:36:11,55</t>
  </si>
  <si>
    <t>12:36:20,46</t>
  </si>
  <si>
    <t>12:36:27,44</t>
  </si>
  <si>
    <t>12:36:34,91</t>
  </si>
  <si>
    <t>12:36:41,52</t>
  </si>
  <si>
    <t>12:36:47,43</t>
  </si>
  <si>
    <t>12:37:05,21</t>
  </si>
  <si>
    <t>12:38:03,81</t>
  </si>
  <si>
    <t>12:38:09,56</t>
  </si>
  <si>
    <t>12:38:16,14</t>
  </si>
  <si>
    <t>12:38:20,72</t>
  </si>
  <si>
    <t>12:38:37,70</t>
  </si>
  <si>
    <t>12:38:48,09</t>
  </si>
  <si>
    <t>12:38:55,71</t>
  </si>
  <si>
    <t>12:39:07,51</t>
  </si>
  <si>
    <t>12:39:20,04</t>
  </si>
  <si>
    <t>12:39:27,54</t>
  </si>
  <si>
    <t>12:39:32,70</t>
  </si>
  <si>
    <t>12:39:43,50</t>
  </si>
  <si>
    <t>12:40:24,17</t>
  </si>
  <si>
    <t>12:40:31,34</t>
  </si>
  <si>
    <t>12:40:47,30</t>
  </si>
  <si>
    <t>12:41:00,02</t>
  </si>
  <si>
    <t>12:41:05,71</t>
  </si>
  <si>
    <t>12:41:14,02</t>
  </si>
  <si>
    <t>12:41:26,97</t>
  </si>
  <si>
    <t>12:41:37,38</t>
  </si>
  <si>
    <t>12:41:42,10</t>
  </si>
  <si>
    <t>12:41:46,79</t>
  </si>
  <si>
    <t>12:41:53,19</t>
  </si>
  <si>
    <t>12:42:11,55</t>
  </si>
  <si>
    <t>12:42:23,95</t>
  </si>
  <si>
    <t>12:42:31,14</t>
  </si>
  <si>
    <t>12:42:39,95</t>
  </si>
  <si>
    <t>12:43:18,82</t>
  </si>
  <si>
    <t>12:43:30,84</t>
  </si>
  <si>
    <t>Gesundheitsforschung</t>
  </si>
  <si>
    <t>12:43:58,24</t>
  </si>
  <si>
    <t>12:44:04,99</t>
  </si>
  <si>
    <t>12:44:18,34</t>
  </si>
  <si>
    <t>12:44:25,88</t>
  </si>
  <si>
    <t>12:44:41,46</t>
  </si>
  <si>
    <t>12:44:43,89</t>
  </si>
  <si>
    <t>12:44:56,95</t>
  </si>
  <si>
    <t>12:44:59,71</t>
  </si>
  <si>
    <t>12:45:07,88</t>
  </si>
  <si>
    <t>Volt</t>
  </si>
  <si>
    <t>12:45:20,64</t>
  </si>
  <si>
    <t>12:45:35,59</t>
  </si>
  <si>
    <t>12:45:39,10</t>
  </si>
  <si>
    <t>12:45:57,61</t>
  </si>
  <si>
    <t>12:46:03,85</t>
  </si>
  <si>
    <t>12:46:09,77</t>
  </si>
  <si>
    <t>12:46:21,68</t>
  </si>
  <si>
    <t>12:46:31,26</t>
  </si>
  <si>
    <t>12:46:37,01</t>
  </si>
  <si>
    <t>12:46:44,33</t>
  </si>
  <si>
    <t>12:46:49,00</t>
  </si>
  <si>
    <t>12:46:54,67</t>
  </si>
  <si>
    <t>12:47:05,09</t>
  </si>
  <si>
    <t>12:48:01,50</t>
  </si>
  <si>
    <t>12:48:08,30</t>
  </si>
  <si>
    <t>12:48:13,45</t>
  </si>
  <si>
    <t>12:48:22,52</t>
  </si>
  <si>
    <t>12:48:37,42</t>
  </si>
  <si>
    <t>12:48:46,29</t>
  </si>
  <si>
    <t>12:48:49,73</t>
  </si>
  <si>
    <t>12:48:55,50</t>
  </si>
  <si>
    <t>12:49:08,80</t>
  </si>
  <si>
    <t>12:49:18,43</t>
  </si>
  <si>
    <t>12:49:23,86</t>
  </si>
  <si>
    <t>12:49:32,04</t>
  </si>
  <si>
    <t>12:49:39,25</t>
  </si>
  <si>
    <t>12:49:48,51</t>
  </si>
  <si>
    <t>12:49:56,92</t>
  </si>
  <si>
    <t>12:50:04,03</t>
  </si>
  <si>
    <t>12:50:21,68</t>
  </si>
  <si>
    <t>12:50:30,34</t>
  </si>
  <si>
    <t>12:50:37,75</t>
  </si>
  <si>
    <t>12:50:42,09</t>
  </si>
  <si>
    <t>12:50:51,28</t>
  </si>
  <si>
    <t>12:50:55,69</t>
  </si>
  <si>
    <t>12:39:35,40</t>
  </si>
  <si>
    <t>12:40:04,20</t>
  </si>
  <si>
    <t>12:40:21,25</t>
  </si>
  <si>
    <t>12:40:26,57</t>
  </si>
  <si>
    <t>12:40:37,25</t>
  </si>
  <si>
    <t>12:41:14,93</t>
  </si>
  <si>
    <t>12:41:46,43</t>
  </si>
  <si>
    <t>12:42:06,25</t>
  </si>
  <si>
    <t>12:42:27,80</t>
  </si>
  <si>
    <t>12:42:47,56</t>
  </si>
  <si>
    <t>12:43:07,36</t>
  </si>
  <si>
    <t>12:43:36,46</t>
  </si>
  <si>
    <t>12:44:01,26</t>
  </si>
  <si>
    <t>12:44:24,65</t>
  </si>
  <si>
    <t>12:44:29,62</t>
  </si>
  <si>
    <t>12:44:52,24</t>
  </si>
  <si>
    <t>12:44:57,43</t>
  </si>
  <si>
    <t>12:45:02,53</t>
  </si>
  <si>
    <t>12:45:16,17</t>
  </si>
  <si>
    <t>12:45:25,84</t>
  </si>
  <si>
    <t>12:45:36,21</t>
  </si>
  <si>
    <t>12:45:53,89</t>
  </si>
  <si>
    <t>12:46:02,72</t>
  </si>
  <si>
    <t>12:46:21,45</t>
  </si>
  <si>
    <t>12:46:45,25</t>
  </si>
  <si>
    <t>12:47:03,27</t>
  </si>
  <si>
    <t>12:47:09,80</t>
  </si>
  <si>
    <t>12:47:20,73</t>
  </si>
  <si>
    <t>12:47:39,93</t>
  </si>
  <si>
    <t>12:47:51,32</t>
  </si>
  <si>
    <t>12:48:05,80</t>
  </si>
  <si>
    <t>12:48:28,20</t>
  </si>
  <si>
    <t>12:48:39,16</t>
  </si>
  <si>
    <t>12:49:10,51</t>
  </si>
  <si>
    <t>12:49:21,76</t>
  </si>
  <si>
    <t>12:49:34,70</t>
  </si>
  <si>
    <t>12:50:16,96</t>
  </si>
  <si>
    <t>12:50:43,71</t>
  </si>
  <si>
    <t>12:51:01,49</t>
  </si>
  <si>
    <t>12:51:13,43</t>
  </si>
  <si>
    <t>12:51:19,03</t>
  </si>
  <si>
    <t>12:51:32,20</t>
  </si>
  <si>
    <t>12:51:43,11</t>
  </si>
  <si>
    <t>12:51:51,10</t>
  </si>
  <si>
    <t>12:52:14,36</t>
  </si>
  <si>
    <t>12:52:24,58</t>
  </si>
  <si>
    <t>12:52:49,02</t>
  </si>
  <si>
    <t>12:52:59,98</t>
  </si>
  <si>
    <t>12:53:14,63</t>
  </si>
  <si>
    <t>12:53:19,88</t>
  </si>
  <si>
    <t>12:53:30,40</t>
  </si>
  <si>
    <t>12:53:36,90</t>
  </si>
  <si>
    <t>12:53:46,27</t>
  </si>
  <si>
    <t>12:53:52,38</t>
  </si>
  <si>
    <t>12:54:01,00</t>
  </si>
  <si>
    <t>12:54:12,98</t>
  </si>
  <si>
    <t>12:54:21,90</t>
  </si>
  <si>
    <t>12:54:34,04</t>
  </si>
  <si>
    <t>12:54:47,85</t>
  </si>
  <si>
    <t>12:55:07,02</t>
  </si>
  <si>
    <t>12:55:22,53</t>
  </si>
  <si>
    <t>12:55:32,71</t>
  </si>
  <si>
    <t>12:55:44,95</t>
  </si>
  <si>
    <t>12:55:53,04</t>
  </si>
  <si>
    <t>12:56:02,64</t>
  </si>
  <si>
    <t>12:56:13,92</t>
  </si>
  <si>
    <t>12:56:22,08</t>
  </si>
  <si>
    <t>12:56:57,84</t>
  </si>
  <si>
    <t>12:57:05,43</t>
  </si>
  <si>
    <t>12:57:14,83</t>
  </si>
  <si>
    <t>12:57:25,39</t>
  </si>
  <si>
    <t>12:57:39,06</t>
  </si>
  <si>
    <t>12:57:48,26</t>
  </si>
  <si>
    <t>12:57:51,18</t>
  </si>
  <si>
    <t>12:58:01,68</t>
  </si>
  <si>
    <t>12:58:09,39</t>
  </si>
  <si>
    <t>12:58:22,64</t>
  </si>
  <si>
    <t>12:58:40,11</t>
  </si>
  <si>
    <t>12:58:45,34</t>
  </si>
  <si>
    <t>12:58:55,84</t>
  </si>
  <si>
    <t>12:59:13,02</t>
  </si>
  <si>
    <t>12:33:19,23</t>
  </si>
  <si>
    <t>12:33:51,66</t>
  </si>
  <si>
    <t>12:34:56,63</t>
  </si>
  <si>
    <t>12:37:18,05</t>
  </si>
  <si>
    <t>12:37:31,65</t>
  </si>
  <si>
    <t>12:37:40,30</t>
  </si>
  <si>
    <t>12:37:48,82</t>
  </si>
  <si>
    <t>12:37:58,54</t>
  </si>
  <si>
    <t>12:38:07,66</t>
  </si>
  <si>
    <t>12:38:13,74</t>
  </si>
  <si>
    <t>12:38:20,16</t>
  </si>
  <si>
    <t>12:38:29,50</t>
  </si>
  <si>
    <t>12:38:39,39</t>
  </si>
  <si>
    <t>12:38:45,98</t>
  </si>
  <si>
    <t>12:39:06,78</t>
  </si>
  <si>
    <t>12:39:21,75</t>
  </si>
  <si>
    <t>12:39:30,84</t>
  </si>
  <si>
    <t>12:39:37,59</t>
  </si>
  <si>
    <t>12:40:02,67</t>
  </si>
  <si>
    <t>12:40:20,04</t>
  </si>
  <si>
    <t>12:40:42,30</t>
  </si>
  <si>
    <t>12:40:51,57</t>
  </si>
  <si>
    <t>12:40:57,14</t>
  </si>
  <si>
    <t>12:41:05,11</t>
  </si>
  <si>
    <t>12:41:22,82</t>
  </si>
  <si>
    <t>12:41:31,38</t>
  </si>
  <si>
    <t>12:41:43,05</t>
  </si>
  <si>
    <t>ÖDP</t>
  </si>
  <si>
    <t>12:41:53,01</t>
  </si>
  <si>
    <t>12:42:00,01</t>
  </si>
  <si>
    <t>12:42:07,82</t>
  </si>
  <si>
    <t>12:42:23,50</t>
  </si>
  <si>
    <t>12:42:48,24</t>
  </si>
  <si>
    <t>Claudia Frank (Volt)</t>
  </si>
  <si>
    <t>12:43:00,27</t>
  </si>
  <si>
    <t>12:43:06,34</t>
  </si>
  <si>
    <t>12:43:16,28</t>
  </si>
  <si>
    <t>12:43:21,27</t>
  </si>
  <si>
    <t>12:43:30,52</t>
  </si>
  <si>
    <t>12:43:35,91</t>
  </si>
  <si>
    <t>12:43:43,04</t>
  </si>
  <si>
    <t>12:43:58,25</t>
  </si>
  <si>
    <t>12:44:05,18</t>
  </si>
  <si>
    <t>12:44:13,71</t>
  </si>
  <si>
    <t>12:44:20,33</t>
  </si>
  <si>
    <t>12:44:24,04</t>
  </si>
  <si>
    <t>12:44:30,24</t>
  </si>
  <si>
    <t>12:44:35,61</t>
  </si>
  <si>
    <t>12:44:42,30</t>
  </si>
  <si>
    <t>12:44:53,57</t>
  </si>
  <si>
    <t>12:45:00,16</t>
  </si>
  <si>
    <t>12:45:08,75</t>
  </si>
  <si>
    <t>12:45:19,04</t>
  </si>
  <si>
    <t>12:45:26,90</t>
  </si>
  <si>
    <t>12:45:35,16</t>
  </si>
  <si>
    <t>12:46:06,00</t>
  </si>
  <si>
    <t>12:46:25,72</t>
  </si>
  <si>
    <t>12:46:31,44</t>
  </si>
  <si>
    <t>12:46:42,20</t>
  </si>
  <si>
    <t>12:46:47,44</t>
  </si>
  <si>
    <t>12:46:54,95</t>
  </si>
  <si>
    <t>12:47:02,89</t>
  </si>
  <si>
    <t>12:47:08,58</t>
  </si>
  <si>
    <t>12:47:13,04</t>
  </si>
  <si>
    <t>12:47:19,74</t>
  </si>
  <si>
    <t>12:47:24,76</t>
  </si>
  <si>
    <t>12:47:50,32</t>
  </si>
  <si>
    <t>12:48:01,24</t>
  </si>
  <si>
    <t>12:48:07,58</t>
  </si>
  <si>
    <t>12:48:33,56</t>
  </si>
  <si>
    <t>12:48:46,16</t>
  </si>
  <si>
    <t>12:48:58,55</t>
  </si>
  <si>
    <t>12:49:04,43</t>
  </si>
  <si>
    <t>12:49:11,57</t>
  </si>
  <si>
    <t>12:49:19,00</t>
  </si>
  <si>
    <t>12:49:32,82</t>
  </si>
  <si>
    <t>12:49:42,43</t>
  </si>
  <si>
    <t>12:50:02,64</t>
  </si>
  <si>
    <t>12:50:13,90</t>
  </si>
  <si>
    <t>12:50:22,57</t>
  </si>
  <si>
    <t>12:50:28,71</t>
  </si>
  <si>
    <t>12:50:40,68</t>
  </si>
  <si>
    <t>12:50:49,00</t>
  </si>
  <si>
    <t>12:51:05,22</t>
  </si>
  <si>
    <t>12:51:13,93</t>
  </si>
  <si>
    <t>12:51:24,98</t>
  </si>
  <si>
    <t>EF</t>
  </si>
  <si>
    <t>12:47:41,61</t>
  </si>
  <si>
    <t>12:47:57,44</t>
  </si>
  <si>
    <t>12:48:00,08</t>
  </si>
  <si>
    <t>12:48:09,29</t>
  </si>
  <si>
    <t>12:48:14,87</t>
  </si>
  <si>
    <t>12:48:19,49</t>
  </si>
  <si>
    <t>12:48:24,04</t>
  </si>
  <si>
    <t>12:48:30,61</t>
  </si>
  <si>
    <t>12:48:34,92</t>
  </si>
  <si>
    <t>12:48:41,31</t>
  </si>
  <si>
    <t>12:48:47,43</t>
  </si>
  <si>
    <t>12:48:55,43</t>
  </si>
  <si>
    <t>12:49:03,95</t>
  </si>
  <si>
    <t>12:49:09,09</t>
  </si>
  <si>
    <t>12:49:21,06</t>
  </si>
  <si>
    <t>12:49:33,14</t>
  </si>
  <si>
    <t>12:49:38,75</t>
  </si>
  <si>
    <t>12:50:00,27</t>
  </si>
  <si>
    <t>12:50:05,64</t>
  </si>
  <si>
    <t>12:50:13,69</t>
  </si>
  <si>
    <t>12:50:19,28</t>
  </si>
  <si>
    <t>12:50:24,86</t>
  </si>
  <si>
    <t>12:50:32,57</t>
  </si>
  <si>
    <t>12:50:37,77</t>
  </si>
  <si>
    <t>12:50:41,38</t>
  </si>
  <si>
    <t>12:50:47,14</t>
  </si>
  <si>
    <t>12:50:52,14</t>
  </si>
  <si>
    <t>12:50:57,45</t>
  </si>
  <si>
    <t>12:51:09,23</t>
  </si>
  <si>
    <t>12:51:12,84</t>
  </si>
  <si>
    <t>12:51:18,16</t>
  </si>
  <si>
    <t>12:51:33,22</t>
  </si>
  <si>
    <t>12:51:40,93</t>
  </si>
  <si>
    <t>12:53:46,35</t>
  </si>
  <si>
    <t>PdF</t>
  </si>
  <si>
    <t>12:53:51,25</t>
  </si>
  <si>
    <t>12:53:55,73</t>
  </si>
  <si>
    <t>12:54:01,11</t>
  </si>
  <si>
    <t>Q1</t>
  </si>
  <si>
    <t>12:54:45,85</t>
  </si>
  <si>
    <t>12:55:01,49</t>
  </si>
  <si>
    <t>12:55:26,11</t>
  </si>
  <si>
    <t>12:55:56,88</t>
  </si>
  <si>
    <t>12:56:03,00</t>
  </si>
  <si>
    <t>12:56:09,69</t>
  </si>
  <si>
    <t>12:56:12,92</t>
  </si>
  <si>
    <t>12:56:26,63</t>
  </si>
  <si>
    <t>12:56:34,06</t>
  </si>
  <si>
    <t>12:56:52,74</t>
  </si>
  <si>
    <t>12:56:56,89</t>
  </si>
  <si>
    <t>12:57:02,07</t>
  </si>
  <si>
    <t>12:57:07,39</t>
  </si>
  <si>
    <t>12:57:25,65</t>
  </si>
  <si>
    <t>12:57:29,06</t>
  </si>
  <si>
    <t>12:57:36,04</t>
  </si>
  <si>
    <t>12:57:41,11</t>
  </si>
  <si>
    <t>12:57:47,80</t>
  </si>
  <si>
    <t>12:58:14,20</t>
  </si>
  <si>
    <t>12:58:19,72</t>
  </si>
  <si>
    <t>12:58:24,49</t>
  </si>
  <si>
    <t>12:58:27,39</t>
  </si>
  <si>
    <t>12:58:31,41</t>
  </si>
  <si>
    <t>12:58:35,05</t>
  </si>
  <si>
    <t>12:58:38,69</t>
  </si>
  <si>
    <t>12:58:41,65</t>
  </si>
  <si>
    <t>12:58:44,82</t>
  </si>
  <si>
    <t>12:58:50,36</t>
  </si>
  <si>
    <t>12:58:54,31</t>
  </si>
  <si>
    <t>12:58:57,52</t>
  </si>
  <si>
    <t>12:58:59,63</t>
  </si>
  <si>
    <t>12:59:04,31</t>
  </si>
  <si>
    <t>12:59:08,32</t>
  </si>
  <si>
    <t>12:59:11,14</t>
  </si>
  <si>
    <t>12:59:14,77</t>
  </si>
  <si>
    <t>12:59:19,16</t>
  </si>
  <si>
    <t>12:59:24,25</t>
  </si>
  <si>
    <t>12:59:27,78</t>
  </si>
  <si>
    <t>12:59:31,49</t>
  </si>
  <si>
    <t>12:59:35,74</t>
  </si>
  <si>
    <t>12:59:42,73</t>
  </si>
  <si>
    <t>12:59:51,14</t>
  </si>
  <si>
    <t>12:59:55,31</t>
  </si>
  <si>
    <t>12:59:59,06</t>
  </si>
  <si>
    <t>13:00:06,55</t>
  </si>
  <si>
    <t>13:00:11,93</t>
  </si>
  <si>
    <t>13:00:17,55</t>
  </si>
  <si>
    <t>13:00:33,14</t>
  </si>
  <si>
    <t>13:00:37,73</t>
  </si>
  <si>
    <t>13:00:44,10</t>
  </si>
  <si>
    <t>13:00:46,28</t>
  </si>
  <si>
    <t>13:00:51,57</t>
  </si>
  <si>
    <t>13:00:54,64</t>
  </si>
  <si>
    <t>13:00:59,29</t>
  </si>
  <si>
    <t>13:01:06,29</t>
  </si>
  <si>
    <t>13:01:13,30</t>
  </si>
  <si>
    <t>13:01:15,50</t>
  </si>
  <si>
    <t>13:01:20,92</t>
  </si>
  <si>
    <t>13:01:24,69</t>
  </si>
  <si>
    <t>13:01:32,97</t>
  </si>
  <si>
    <t>13:01:35,95</t>
  </si>
  <si>
    <t>13:01:46,56</t>
  </si>
  <si>
    <t>LIEBE</t>
  </si>
  <si>
    <t>13:01:50,17</t>
  </si>
  <si>
    <t>13:01:56,24</t>
  </si>
  <si>
    <t>13:02:01,19</t>
  </si>
  <si>
    <t>13:02:13,26</t>
  </si>
  <si>
    <t>13:02:17,19</t>
  </si>
  <si>
    <t>13:02:21,96</t>
  </si>
  <si>
    <t>13:02:26,01</t>
  </si>
  <si>
    <t>13:02:30,84</t>
  </si>
  <si>
    <t>Person</t>
  </si>
  <si>
    <t>Gesamt</t>
  </si>
  <si>
    <t>Prozent</t>
  </si>
  <si>
    <t>Unterstufe</t>
  </si>
  <si>
    <t>Mittelstufe</t>
  </si>
  <si>
    <t>Oberstufe</t>
  </si>
  <si>
    <t>ungültig</t>
  </si>
  <si>
    <t>Partei</t>
  </si>
  <si>
    <t>BIG</t>
  </si>
  <si>
    <t>Volksabstimmung</t>
  </si>
  <si>
    <t>MLPD</t>
  </si>
  <si>
    <t>Zentrum</t>
  </si>
  <si>
    <t>DKP</t>
  </si>
  <si>
    <t>DSP</t>
  </si>
  <si>
    <t>FAMILIE</t>
  </si>
  <si>
    <t>neo</t>
  </si>
  <si>
    <t>Die Humanisten</t>
  </si>
  <si>
    <t>LfK</t>
  </si>
  <si>
    <t>Stimmen</t>
  </si>
  <si>
    <t>Berechtigte</t>
  </si>
  <si>
    <t>leere Zettel</t>
  </si>
  <si>
    <t>1. Stimme</t>
  </si>
  <si>
    <t>2. Stimme</t>
  </si>
  <si>
    <t>Kandidat</t>
  </si>
  <si>
    <t>Sonstige</t>
  </si>
  <si>
    <t>2. Hälfte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</si>
</sst>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0" fontId="0" fillId="0" borderId="0" xfId="1" applyNumberFormat="1" applyFont="1"/>
    <xf numFmtId="0" fontId="0" fillId="2" borderId="0" xfId="0" applyFill="1"/>
    <xf numFmtId="10" fontId="0" fillId="2" borderId="0" xfId="1" applyNumberFormat="1" applyFont="1" applyFill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Diagramme!$A$1</c:f>
          <c:strCache>
            <c:ptCount val="1"/>
            <c:pt idx="0">
              <c:v>1. Stimme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Diagramme!$B$2</c:f>
              <c:strCache>
                <c:ptCount val="1"/>
                <c:pt idx="0">
                  <c:v>Stimmen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272-43B0-B49D-8BAFE0E1458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72-43B0-B49D-8BAFE0E14586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272-43B0-B49D-8BAFE0E14586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272-43B0-B49D-8BAFE0E14586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272-43B0-B49D-8BAFE0E14586}"/>
              </c:ext>
            </c:extLst>
          </c:dPt>
          <c:cat>
            <c:strRef>
              <c:f>Diagramme!$A$3:$A$7</c:f>
              <c:strCache>
                <c:ptCount val="5"/>
                <c:pt idx="0">
                  <c:v>Fabian Schrumpf (CDU)</c:v>
                </c:pt>
                <c:pt idx="1">
                  <c:v>Judith Schlupkothen (SPD)</c:v>
                </c:pt>
                <c:pt idx="2">
                  <c:v>Ralf Witzel (FDP)</c:v>
                </c:pt>
                <c:pt idx="3">
                  <c:v>Mehrdad Mostofizadeh (GRÜNE)</c:v>
                </c:pt>
                <c:pt idx="4">
                  <c:v>Sonstige</c:v>
                </c:pt>
              </c:strCache>
            </c:strRef>
          </c:cat>
          <c:val>
            <c:numRef>
              <c:f>Diagramme!$B$3:$B$7</c:f>
              <c:numCache>
                <c:formatCode>General</c:formatCode>
                <c:ptCount val="5"/>
                <c:pt idx="0">
                  <c:v>199</c:v>
                </c:pt>
                <c:pt idx="1">
                  <c:v>48</c:v>
                </c:pt>
                <c:pt idx="2">
                  <c:v>90</c:v>
                </c:pt>
                <c:pt idx="3">
                  <c:v>119</c:v>
                </c:pt>
                <c:pt idx="4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2-43B0-B49D-8BAFE0E14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9744575"/>
        <c:axId val="1979744991"/>
      </c:barChart>
      <c:catAx>
        <c:axId val="1979744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79744991"/>
        <c:crosses val="autoZero"/>
        <c:auto val="1"/>
        <c:lblAlgn val="ctr"/>
        <c:lblOffset val="100"/>
        <c:noMultiLvlLbl val="0"/>
      </c:catAx>
      <c:valAx>
        <c:axId val="1979744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79744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Diagramme!$D$1</c:f>
          <c:strCache>
            <c:ptCount val="1"/>
            <c:pt idx="0">
              <c:v>2. Stimme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Diagramme!$E$2</c:f>
              <c:strCache>
                <c:ptCount val="1"/>
                <c:pt idx="0">
                  <c:v>Prozent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F5-433B-9B02-D8BD8D8780C5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EF5-433B-9B02-D8BD8D8780C5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F5-433B-9B02-D8BD8D8780C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EF5-433B-9B02-D8BD8D8780C5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F5-433B-9B02-D8BD8D8780C5}"/>
              </c:ext>
            </c:extLst>
          </c:dPt>
          <c:dPt>
            <c:idx val="5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EF5-433B-9B02-D8BD8D8780C5}"/>
              </c:ext>
            </c:extLst>
          </c:dPt>
          <c:dPt>
            <c:idx val="6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EF5-433B-9B02-D8BD8D8780C5}"/>
              </c:ext>
            </c:extLst>
          </c:dPt>
          <c:dPt>
            <c:idx val="7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EF5-433B-9B02-D8BD8D8780C5}"/>
              </c:ext>
            </c:extLst>
          </c:dPt>
          <c:dPt>
            <c:idx val="8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F5-433B-9B02-D8BD8D8780C5}"/>
              </c:ext>
            </c:extLst>
          </c:dPt>
          <c:dPt>
            <c:idx val="9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F5-433B-9B02-D8BD8D8780C5}"/>
              </c:ext>
            </c:extLst>
          </c:dPt>
          <c:dPt>
            <c:idx val="1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F5-433B-9B02-D8BD8D8780C5}"/>
              </c:ext>
            </c:extLst>
          </c:dPt>
          <c:dPt>
            <c:idx val="11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EF5-433B-9B02-D8BD8D8780C5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6.93379992508342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F5-433B-9B02-D8BD8D8780C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EF5-433B-9B02-D8BD8D8780C5}"/>
                </c:ext>
              </c:extLst>
            </c:dLbl>
            <c:dLbl>
              <c:idx val="4"/>
              <c:layout>
                <c:manualLayout>
                  <c:x val="7.7061241293218508E-2"/>
                  <c:y val="-5.1429917694166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F5-433B-9B02-D8BD8D8780C5}"/>
                </c:ext>
              </c:extLst>
            </c:dLbl>
            <c:dLbl>
              <c:idx val="5"/>
              <c:layout>
                <c:manualLayout>
                  <c:x val="5.6967279084409329E-2"/>
                  <c:y val="-5.98548448133341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F5-433B-9B02-D8BD8D8780C5}"/>
                </c:ext>
              </c:extLst>
            </c:dLbl>
            <c:dLbl>
              <c:idx val="6"/>
              <c:layout>
                <c:manualLayout>
                  <c:x val="4.1247017545289505E-2"/>
                  <c:y val="-3.30230644261396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F5-433B-9B02-D8BD8D8780C5}"/>
                </c:ext>
              </c:extLst>
            </c:dLbl>
            <c:dLbl>
              <c:idx val="7"/>
              <c:layout>
                <c:manualLayout>
                  <c:x val="3.7578012457542678E-2"/>
                  <c:y val="-2.964835912906892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EF5-433B-9B02-D8BD8D8780C5}"/>
                </c:ext>
              </c:extLst>
            </c:dLbl>
            <c:dLbl>
              <c:idx val="8"/>
              <c:layout>
                <c:manualLayout>
                  <c:x val="3.7440221262680276E-2"/>
                  <c:y val="-2.002885289713061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F5-433B-9B02-D8BD8D8780C5}"/>
                </c:ext>
              </c:extLst>
            </c:dLbl>
            <c:dLbl>
              <c:idx val="9"/>
              <c:layout>
                <c:manualLayout>
                  <c:x val="3.5173695050335081E-2"/>
                  <c:y val="-1.008059057296606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F5-433B-9B02-D8BD8D8780C5}"/>
                </c:ext>
              </c:extLst>
            </c:dLbl>
            <c:dLbl>
              <c:idx val="10"/>
              <c:layout>
                <c:manualLayout>
                  <c:x val="3.8076519585723313E-2"/>
                  <c:y val="-4.567803354883388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F5-433B-9B02-D8BD8D8780C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5-433B-9B02-D8BD8D8780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Diagramme!$D$3:$D$14</c:f>
              <c:strCache>
                <c:ptCount val="12"/>
                <c:pt idx="0">
                  <c:v>GRÜNE</c:v>
                </c:pt>
                <c:pt idx="1">
                  <c:v>FDP</c:v>
                </c:pt>
                <c:pt idx="2">
                  <c:v>CDU</c:v>
                </c:pt>
                <c:pt idx="3">
                  <c:v>SPD</c:v>
                </c:pt>
                <c:pt idx="4">
                  <c:v>AfD</c:v>
                </c:pt>
                <c:pt idx="5">
                  <c:v>Tierschutzpartei</c:v>
                </c:pt>
                <c:pt idx="6">
                  <c:v>PIRATEN</c:v>
                </c:pt>
                <c:pt idx="7">
                  <c:v>Die Partei</c:v>
                </c:pt>
                <c:pt idx="8">
                  <c:v>DIE LINKE</c:v>
                </c:pt>
                <c:pt idx="9">
                  <c:v>Team Todenhöfer</c:v>
                </c:pt>
                <c:pt idx="10">
                  <c:v>Sonstige</c:v>
                </c:pt>
                <c:pt idx="11">
                  <c:v>2. Hälfte</c:v>
                </c:pt>
              </c:strCache>
            </c:strRef>
          </c:cat>
          <c:val>
            <c:numRef>
              <c:f>Diagramme!$E$3:$E$14</c:f>
              <c:numCache>
                <c:formatCode>0.00%</c:formatCode>
                <c:ptCount val="12"/>
                <c:pt idx="0">
                  <c:v>0.25730994152046782</c:v>
                </c:pt>
                <c:pt idx="1">
                  <c:v>0.23586744639376217</c:v>
                </c:pt>
                <c:pt idx="2">
                  <c:v>0.22807017543859648</c:v>
                </c:pt>
                <c:pt idx="3">
                  <c:v>7.7972709551656916E-2</c:v>
                </c:pt>
                <c:pt idx="4">
                  <c:v>4.0935672514619881E-2</c:v>
                </c:pt>
                <c:pt idx="5">
                  <c:v>3.8986354775828458E-2</c:v>
                </c:pt>
                <c:pt idx="6">
                  <c:v>3.1189083820662766E-2</c:v>
                </c:pt>
                <c:pt idx="7">
                  <c:v>1.9493177387914229E-2</c:v>
                </c:pt>
                <c:pt idx="8">
                  <c:v>1.7543859649122806E-2</c:v>
                </c:pt>
                <c:pt idx="9">
                  <c:v>1.364522417153996E-2</c:v>
                </c:pt>
                <c:pt idx="10">
                  <c:v>3.8986354775828458E-2</c:v>
                </c:pt>
                <c:pt idx="11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5-433B-9B02-D8BD8D8780C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126205</xdr:colOff>
      <xdr:row>14</xdr:row>
      <xdr:rowOff>40481</xdr:rowOff>
    </xdr:from>
    <xdr:to>
      <xdr:col>6</xdr:col>
      <xdr:colOff>126205</xdr:colOff>
      <xdr:row>29</xdr:row>
      <xdr:rowOff>69056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B65B985-FC4C-EE76-7106-1AD99468D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625587</xdr:colOff>
      <xdr:row>6</xdr:row>
      <xdr:rowOff>171108</xdr:rowOff>
    </xdr:from>
    <xdr:to>
      <xdr:col>17</xdr:col>
      <xdr:colOff>312964</xdr:colOff>
      <xdr:row>35</xdr:row>
      <xdr:rowOff>88445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81376F6-10DF-03D2-690E-417F1A73B4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48876-A39F-4445-804C-F90DA83D8A68}">
  <dimension ref="A1:G526"/>
  <sheetViews>
    <sheetView workbookViewId="0">
      <selection activeCell="G2" sqref="G2"/>
    </sheetView>
  </sheetViews>
  <sheetFormatPr baseColWidth="10" defaultColWidth="11.3984375" defaultRowHeight="14.25" x14ac:dyDescent="0.45"/>
  <sheetData>
    <row r="1" spans="1:7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45">
      <c r="A2">
        <v>6</v>
      </c>
      <c r="B2">
        <v>6</v>
      </c>
      <c r="C2">
        <v>1</v>
      </c>
      <c r="D2" t="s">
        <v>7</v>
      </c>
      <c r="E2" t="s">
        <v>8</v>
      </c>
      <c r="F2" t="s">
        <v>9</v>
      </c>
    </row>
    <row r="3" spans="1:7" x14ac:dyDescent="0.45">
      <c r="A3">
        <v>6</v>
      </c>
      <c r="B3">
        <v>6</v>
      </c>
      <c r="C3">
        <v>2</v>
      </c>
      <c r="D3" t="s">
        <v>10</v>
      </c>
      <c r="E3" t="s">
        <v>11</v>
      </c>
      <c r="F3" t="s">
        <v>12</v>
      </c>
    </row>
    <row r="4" spans="1:7" x14ac:dyDescent="0.45">
      <c r="A4">
        <v>6</v>
      </c>
      <c r="B4">
        <v>6</v>
      </c>
      <c r="C4">
        <v>3</v>
      </c>
      <c r="D4" t="s">
        <v>13</v>
      </c>
      <c r="E4" t="s">
        <v>14</v>
      </c>
      <c r="F4" t="s">
        <v>15</v>
      </c>
    </row>
    <row r="5" spans="1:7" x14ac:dyDescent="0.45">
      <c r="A5">
        <v>6</v>
      </c>
      <c r="B5">
        <v>6</v>
      </c>
      <c r="C5">
        <v>4</v>
      </c>
      <c r="D5" t="s">
        <v>16</v>
      </c>
      <c r="E5" t="s">
        <v>11</v>
      </c>
      <c r="F5" t="s">
        <v>12</v>
      </c>
    </row>
    <row r="6" spans="1:7" x14ac:dyDescent="0.45">
      <c r="A6">
        <v>6</v>
      </c>
      <c r="B6">
        <v>6</v>
      </c>
      <c r="C6">
        <v>5</v>
      </c>
      <c r="D6" t="s">
        <v>17</v>
      </c>
      <c r="E6" t="s">
        <v>14</v>
      </c>
      <c r="F6" t="s">
        <v>18</v>
      </c>
    </row>
    <row r="7" spans="1:7" x14ac:dyDescent="0.45">
      <c r="A7">
        <v>6</v>
      </c>
      <c r="B7">
        <v>6</v>
      </c>
      <c r="C7">
        <v>6</v>
      </c>
      <c r="D7" t="s">
        <v>19</v>
      </c>
      <c r="E7" t="s">
        <v>11</v>
      </c>
      <c r="F7" t="s">
        <v>12</v>
      </c>
    </row>
    <row r="8" spans="1:7" x14ac:dyDescent="0.45">
      <c r="A8">
        <v>6</v>
      </c>
      <c r="B8">
        <v>6</v>
      </c>
      <c r="C8">
        <v>7</v>
      </c>
      <c r="D8" t="s">
        <v>20</v>
      </c>
      <c r="E8" t="s">
        <v>14</v>
      </c>
      <c r="F8" t="s">
        <v>15</v>
      </c>
    </row>
    <row r="9" spans="1:7" x14ac:dyDescent="0.45">
      <c r="A9">
        <v>6</v>
      </c>
      <c r="B9">
        <v>6</v>
      </c>
      <c r="C9">
        <v>8</v>
      </c>
      <c r="D9" t="s">
        <v>21</v>
      </c>
      <c r="E9" t="s">
        <v>14</v>
      </c>
      <c r="F9" t="s">
        <v>15</v>
      </c>
    </row>
    <row r="10" spans="1:7" x14ac:dyDescent="0.45">
      <c r="A10">
        <v>6</v>
      </c>
      <c r="B10">
        <v>6</v>
      </c>
      <c r="C10">
        <v>9</v>
      </c>
      <c r="D10" t="s">
        <v>22</v>
      </c>
      <c r="E10" t="s">
        <v>14</v>
      </c>
      <c r="F10" t="s">
        <v>15</v>
      </c>
    </row>
    <row r="11" spans="1:7" x14ac:dyDescent="0.45">
      <c r="A11">
        <v>6</v>
      </c>
      <c r="B11">
        <v>6</v>
      </c>
      <c r="C11">
        <v>10</v>
      </c>
      <c r="D11" t="s">
        <v>23</v>
      </c>
      <c r="E11" t="s">
        <v>24</v>
      </c>
      <c r="F11" t="s">
        <v>24</v>
      </c>
    </row>
    <row r="12" spans="1:7" x14ac:dyDescent="0.45">
      <c r="A12">
        <v>6</v>
      </c>
      <c r="B12">
        <v>6</v>
      </c>
      <c r="C12">
        <v>11</v>
      </c>
      <c r="D12" t="s">
        <v>25</v>
      </c>
      <c r="E12" t="s">
        <v>14</v>
      </c>
      <c r="F12" t="s">
        <v>26</v>
      </c>
    </row>
    <row r="13" spans="1:7" x14ac:dyDescent="0.45">
      <c r="A13">
        <v>6</v>
      </c>
      <c r="B13">
        <v>6</v>
      </c>
      <c r="C13">
        <v>12</v>
      </c>
      <c r="D13" t="s">
        <v>27</v>
      </c>
      <c r="E13" t="s">
        <v>14</v>
      </c>
      <c r="F13" t="s">
        <v>28</v>
      </c>
    </row>
    <row r="14" spans="1:7" x14ac:dyDescent="0.45">
      <c r="A14">
        <v>6</v>
      </c>
      <c r="B14">
        <v>6</v>
      </c>
      <c r="C14">
        <v>13</v>
      </c>
      <c r="D14" t="s">
        <v>29</v>
      </c>
      <c r="E14" t="s">
        <v>30</v>
      </c>
      <c r="F14" t="s">
        <v>31</v>
      </c>
    </row>
    <row r="15" spans="1:7" x14ac:dyDescent="0.45">
      <c r="A15">
        <v>6</v>
      </c>
      <c r="B15">
        <v>6</v>
      </c>
      <c r="C15">
        <v>14</v>
      </c>
      <c r="D15" t="s">
        <v>32</v>
      </c>
      <c r="E15" t="s">
        <v>14</v>
      </c>
      <c r="F15" t="s">
        <v>15</v>
      </c>
    </row>
    <row r="16" spans="1:7" x14ac:dyDescent="0.45">
      <c r="A16">
        <v>6</v>
      </c>
      <c r="B16">
        <v>6</v>
      </c>
      <c r="C16">
        <v>15</v>
      </c>
      <c r="D16" t="s">
        <v>33</v>
      </c>
      <c r="E16" t="s">
        <v>14</v>
      </c>
      <c r="F16" t="s">
        <v>28</v>
      </c>
    </row>
    <row r="17" spans="1:6" x14ac:dyDescent="0.45">
      <c r="A17">
        <v>6</v>
      </c>
      <c r="B17">
        <v>6</v>
      </c>
      <c r="C17">
        <v>16</v>
      </c>
      <c r="D17" t="s">
        <v>34</v>
      </c>
      <c r="E17" t="s">
        <v>14</v>
      </c>
      <c r="F17" t="s">
        <v>15</v>
      </c>
    </row>
    <row r="18" spans="1:6" x14ac:dyDescent="0.45">
      <c r="A18">
        <v>6</v>
      </c>
      <c r="B18">
        <v>6</v>
      </c>
      <c r="C18">
        <v>17</v>
      </c>
      <c r="D18" t="s">
        <v>35</v>
      </c>
      <c r="E18" t="s">
        <v>30</v>
      </c>
      <c r="F18" t="s">
        <v>31</v>
      </c>
    </row>
    <row r="19" spans="1:6" x14ac:dyDescent="0.45">
      <c r="A19">
        <v>6</v>
      </c>
      <c r="B19">
        <v>6</v>
      </c>
      <c r="C19">
        <v>18</v>
      </c>
      <c r="D19" t="s">
        <v>36</v>
      </c>
      <c r="E19" t="s">
        <v>14</v>
      </c>
      <c r="F19" t="s">
        <v>15</v>
      </c>
    </row>
    <row r="20" spans="1:6" x14ac:dyDescent="0.45">
      <c r="A20">
        <v>6</v>
      </c>
      <c r="B20">
        <v>6</v>
      </c>
      <c r="C20">
        <v>19</v>
      </c>
      <c r="D20" t="s">
        <v>37</v>
      </c>
      <c r="E20" t="s">
        <v>14</v>
      </c>
      <c r="F20" t="s">
        <v>15</v>
      </c>
    </row>
    <row r="21" spans="1:6" x14ac:dyDescent="0.45">
      <c r="A21">
        <v>6</v>
      </c>
      <c r="B21">
        <v>6</v>
      </c>
      <c r="C21">
        <v>20</v>
      </c>
      <c r="D21" t="s">
        <v>38</v>
      </c>
      <c r="E21" t="s">
        <v>14</v>
      </c>
      <c r="F21" t="s">
        <v>15</v>
      </c>
    </row>
    <row r="22" spans="1:6" x14ac:dyDescent="0.45">
      <c r="A22">
        <v>6</v>
      </c>
      <c r="B22">
        <v>6</v>
      </c>
      <c r="C22">
        <v>21</v>
      </c>
      <c r="D22" t="s">
        <v>39</v>
      </c>
      <c r="E22" t="s">
        <v>14</v>
      </c>
      <c r="F22" t="s">
        <v>26</v>
      </c>
    </row>
    <row r="23" spans="1:6" x14ac:dyDescent="0.45">
      <c r="A23">
        <v>6</v>
      </c>
      <c r="B23">
        <v>6</v>
      </c>
      <c r="C23">
        <v>22</v>
      </c>
      <c r="D23" t="s">
        <v>40</v>
      </c>
      <c r="E23" t="s">
        <v>11</v>
      </c>
      <c r="F23" t="s">
        <v>15</v>
      </c>
    </row>
    <row r="24" spans="1:6" x14ac:dyDescent="0.45">
      <c r="A24">
        <v>6</v>
      </c>
      <c r="B24">
        <v>6</v>
      </c>
      <c r="C24">
        <v>23</v>
      </c>
      <c r="D24" t="s">
        <v>41</v>
      </c>
      <c r="E24" t="s">
        <v>42</v>
      </c>
      <c r="F24" t="s">
        <v>26</v>
      </c>
    </row>
    <row r="25" spans="1:6" x14ac:dyDescent="0.45">
      <c r="A25">
        <v>6</v>
      </c>
      <c r="B25">
        <v>6</v>
      </c>
      <c r="C25">
        <v>24</v>
      </c>
      <c r="D25" t="s">
        <v>43</v>
      </c>
      <c r="E25" t="s">
        <v>42</v>
      </c>
      <c r="F25" t="s">
        <v>26</v>
      </c>
    </row>
    <row r="26" spans="1:6" x14ac:dyDescent="0.45">
      <c r="A26">
        <v>6</v>
      </c>
      <c r="B26">
        <v>6</v>
      </c>
      <c r="C26">
        <v>25</v>
      </c>
      <c r="D26" t="s">
        <v>44</v>
      </c>
      <c r="E26" t="s">
        <v>24</v>
      </c>
      <c r="F26" t="s">
        <v>24</v>
      </c>
    </row>
    <row r="27" spans="1:6" x14ac:dyDescent="0.45">
      <c r="A27">
        <v>6</v>
      </c>
      <c r="B27">
        <v>6</v>
      </c>
      <c r="C27">
        <v>26</v>
      </c>
      <c r="D27" t="s">
        <v>45</v>
      </c>
      <c r="E27" t="s">
        <v>46</v>
      </c>
      <c r="F27" t="s">
        <v>9</v>
      </c>
    </row>
    <row r="28" spans="1:6" x14ac:dyDescent="0.45">
      <c r="A28">
        <v>6</v>
      </c>
      <c r="B28">
        <v>6</v>
      </c>
      <c r="C28">
        <v>27</v>
      </c>
      <c r="D28" t="s">
        <v>47</v>
      </c>
      <c r="E28" t="s">
        <v>14</v>
      </c>
      <c r="F28" t="s">
        <v>15</v>
      </c>
    </row>
    <row r="29" spans="1:6" x14ac:dyDescent="0.45">
      <c r="A29">
        <v>6</v>
      </c>
      <c r="B29">
        <v>6</v>
      </c>
      <c r="C29">
        <v>28</v>
      </c>
      <c r="D29" t="s">
        <v>48</v>
      </c>
      <c r="E29" t="s">
        <v>11</v>
      </c>
      <c r="F29" t="s">
        <v>15</v>
      </c>
    </row>
    <row r="30" spans="1:6" x14ac:dyDescent="0.45">
      <c r="A30">
        <v>6</v>
      </c>
      <c r="B30">
        <v>6</v>
      </c>
      <c r="C30">
        <v>29</v>
      </c>
      <c r="D30" t="s">
        <v>49</v>
      </c>
      <c r="E30" t="s">
        <v>14</v>
      </c>
      <c r="F30" t="s">
        <v>26</v>
      </c>
    </row>
    <row r="31" spans="1:6" x14ac:dyDescent="0.45">
      <c r="A31">
        <v>6</v>
      </c>
      <c r="B31">
        <v>6</v>
      </c>
      <c r="C31">
        <v>30</v>
      </c>
      <c r="D31" t="s">
        <v>50</v>
      </c>
      <c r="E31" t="s">
        <v>51</v>
      </c>
      <c r="F31" t="s">
        <v>52</v>
      </c>
    </row>
    <row r="32" spans="1:6" x14ac:dyDescent="0.45">
      <c r="A32">
        <v>6</v>
      </c>
      <c r="B32">
        <v>6</v>
      </c>
      <c r="C32">
        <v>31</v>
      </c>
      <c r="D32" t="s">
        <v>53</v>
      </c>
      <c r="E32" t="s">
        <v>14</v>
      </c>
      <c r="F32" t="s">
        <v>28</v>
      </c>
    </row>
    <row r="33" spans="1:6" x14ac:dyDescent="0.45">
      <c r="A33">
        <v>6</v>
      </c>
      <c r="B33">
        <v>6</v>
      </c>
      <c r="C33">
        <v>32</v>
      </c>
      <c r="D33" t="s">
        <v>54</v>
      </c>
      <c r="E33" t="s">
        <v>14</v>
      </c>
      <c r="F33" t="s">
        <v>15</v>
      </c>
    </row>
    <row r="34" spans="1:6" x14ac:dyDescent="0.45">
      <c r="A34">
        <v>6</v>
      </c>
      <c r="B34">
        <v>6</v>
      </c>
      <c r="C34">
        <v>33</v>
      </c>
      <c r="D34" t="s">
        <v>55</v>
      </c>
      <c r="E34" t="s">
        <v>42</v>
      </c>
      <c r="F34" t="s">
        <v>15</v>
      </c>
    </row>
    <row r="35" spans="1:6" x14ac:dyDescent="0.45">
      <c r="A35">
        <v>6</v>
      </c>
      <c r="B35">
        <v>6</v>
      </c>
      <c r="C35">
        <v>34</v>
      </c>
      <c r="D35" t="s">
        <v>56</v>
      </c>
      <c r="E35" t="s">
        <v>42</v>
      </c>
      <c r="F35" t="s">
        <v>18</v>
      </c>
    </row>
    <row r="36" spans="1:6" x14ac:dyDescent="0.45">
      <c r="A36">
        <v>6</v>
      </c>
      <c r="B36">
        <v>6</v>
      </c>
      <c r="C36">
        <v>35</v>
      </c>
      <c r="D36" t="s">
        <v>57</v>
      </c>
      <c r="E36" t="s">
        <v>14</v>
      </c>
      <c r="F36" t="s">
        <v>15</v>
      </c>
    </row>
    <row r="37" spans="1:6" x14ac:dyDescent="0.45">
      <c r="A37">
        <v>6</v>
      </c>
      <c r="B37">
        <v>6</v>
      </c>
      <c r="C37">
        <v>36</v>
      </c>
      <c r="D37" t="s">
        <v>58</v>
      </c>
      <c r="E37" t="s">
        <v>14</v>
      </c>
      <c r="F37" t="s">
        <v>15</v>
      </c>
    </row>
    <row r="38" spans="1:6" x14ac:dyDescent="0.45">
      <c r="A38">
        <v>6</v>
      </c>
      <c r="B38">
        <v>6</v>
      </c>
      <c r="C38">
        <v>37</v>
      </c>
      <c r="D38" t="s">
        <v>59</v>
      </c>
      <c r="E38" t="s">
        <v>24</v>
      </c>
      <c r="F38" t="s">
        <v>24</v>
      </c>
    </row>
    <row r="39" spans="1:6" x14ac:dyDescent="0.45">
      <c r="A39">
        <v>6</v>
      </c>
      <c r="B39">
        <v>6</v>
      </c>
      <c r="C39">
        <v>38</v>
      </c>
      <c r="D39" t="s">
        <v>60</v>
      </c>
      <c r="E39" t="s">
        <v>42</v>
      </c>
      <c r="F39" t="s">
        <v>26</v>
      </c>
    </row>
    <row r="40" spans="1:6" x14ac:dyDescent="0.45">
      <c r="A40">
        <v>6</v>
      </c>
      <c r="B40">
        <v>6</v>
      </c>
      <c r="C40">
        <v>39</v>
      </c>
      <c r="D40" t="s">
        <v>61</v>
      </c>
      <c r="E40" t="s">
        <v>11</v>
      </c>
      <c r="F40" t="s">
        <v>26</v>
      </c>
    </row>
    <row r="41" spans="1:6" x14ac:dyDescent="0.45">
      <c r="A41">
        <v>6</v>
      </c>
      <c r="B41">
        <v>6</v>
      </c>
      <c r="C41">
        <v>40</v>
      </c>
      <c r="D41" t="s">
        <v>62</v>
      </c>
      <c r="E41" t="s">
        <v>14</v>
      </c>
      <c r="F41" t="s">
        <v>26</v>
      </c>
    </row>
    <row r="42" spans="1:6" x14ac:dyDescent="0.45">
      <c r="A42">
        <v>6</v>
      </c>
      <c r="B42">
        <v>6</v>
      </c>
      <c r="C42">
        <v>41</v>
      </c>
      <c r="D42" t="s">
        <v>63</v>
      </c>
      <c r="E42" t="s">
        <v>14</v>
      </c>
      <c r="F42" t="s">
        <v>15</v>
      </c>
    </row>
    <row r="43" spans="1:6" x14ac:dyDescent="0.45">
      <c r="A43">
        <v>6</v>
      </c>
      <c r="B43">
        <v>6</v>
      </c>
      <c r="C43">
        <v>42</v>
      </c>
      <c r="D43" t="s">
        <v>64</v>
      </c>
      <c r="E43" t="s">
        <v>14</v>
      </c>
      <c r="F43" t="s">
        <v>18</v>
      </c>
    </row>
    <row r="44" spans="1:6" x14ac:dyDescent="0.45">
      <c r="A44">
        <v>6</v>
      </c>
      <c r="B44">
        <v>6</v>
      </c>
      <c r="C44">
        <v>43</v>
      </c>
      <c r="D44" t="s">
        <v>65</v>
      </c>
      <c r="E44" t="s">
        <v>14</v>
      </c>
      <c r="F44" t="s">
        <v>15</v>
      </c>
    </row>
    <row r="45" spans="1:6" x14ac:dyDescent="0.45">
      <c r="A45">
        <v>6</v>
      </c>
      <c r="B45">
        <v>6</v>
      </c>
      <c r="C45">
        <v>44</v>
      </c>
      <c r="D45" t="s">
        <v>66</v>
      </c>
      <c r="E45" t="s">
        <v>42</v>
      </c>
      <c r="F45" t="s">
        <v>26</v>
      </c>
    </row>
    <row r="46" spans="1:6" x14ac:dyDescent="0.45">
      <c r="A46">
        <v>6</v>
      </c>
      <c r="B46">
        <v>6</v>
      </c>
      <c r="C46">
        <v>45</v>
      </c>
      <c r="D46" t="s">
        <v>67</v>
      </c>
      <c r="E46" t="s">
        <v>42</v>
      </c>
      <c r="F46" t="s">
        <v>24</v>
      </c>
    </row>
    <row r="47" spans="1:6" x14ac:dyDescent="0.45">
      <c r="A47">
        <v>6</v>
      </c>
      <c r="B47">
        <v>6</v>
      </c>
      <c r="C47">
        <v>46</v>
      </c>
      <c r="D47" t="s">
        <v>68</v>
      </c>
      <c r="E47" t="s">
        <v>14</v>
      </c>
      <c r="F47" t="s">
        <v>26</v>
      </c>
    </row>
    <row r="48" spans="1:6" x14ac:dyDescent="0.45">
      <c r="A48">
        <v>6</v>
      </c>
      <c r="B48">
        <v>6</v>
      </c>
      <c r="C48">
        <v>47</v>
      </c>
      <c r="D48" t="s">
        <v>69</v>
      </c>
      <c r="E48" t="s">
        <v>14</v>
      </c>
      <c r="F48" t="s">
        <v>26</v>
      </c>
    </row>
    <row r="49" spans="1:7" x14ac:dyDescent="0.45">
      <c r="A49">
        <v>6</v>
      </c>
      <c r="B49">
        <v>6</v>
      </c>
      <c r="C49">
        <v>48</v>
      </c>
      <c r="D49" t="s">
        <v>70</v>
      </c>
      <c r="E49" t="s">
        <v>14</v>
      </c>
      <c r="F49" t="s">
        <v>9</v>
      </c>
    </row>
    <row r="50" spans="1:7" x14ac:dyDescent="0.45">
      <c r="A50">
        <v>6</v>
      </c>
      <c r="B50">
        <v>6</v>
      </c>
      <c r="C50">
        <v>49</v>
      </c>
      <c r="D50" t="s">
        <v>71</v>
      </c>
      <c r="E50" t="s">
        <v>42</v>
      </c>
      <c r="F50" t="s">
        <v>26</v>
      </c>
    </row>
    <row r="51" spans="1:7" x14ac:dyDescent="0.45">
      <c r="A51">
        <v>6</v>
      </c>
      <c r="B51">
        <v>6</v>
      </c>
      <c r="C51">
        <v>50</v>
      </c>
      <c r="D51" t="s">
        <v>72</v>
      </c>
      <c r="E51" t="s">
        <v>14</v>
      </c>
      <c r="F51" t="s">
        <v>26</v>
      </c>
    </row>
    <row r="52" spans="1:7" x14ac:dyDescent="0.45">
      <c r="A52">
        <v>6</v>
      </c>
      <c r="B52">
        <v>6</v>
      </c>
      <c r="C52">
        <v>51</v>
      </c>
      <c r="D52" t="s">
        <v>73</v>
      </c>
      <c r="E52" t="s">
        <v>74</v>
      </c>
      <c r="F52" t="s">
        <v>75</v>
      </c>
    </row>
    <row r="53" spans="1:7" x14ac:dyDescent="0.45">
      <c r="A53">
        <v>6</v>
      </c>
      <c r="B53">
        <v>6</v>
      </c>
      <c r="C53">
        <v>52</v>
      </c>
      <c r="D53" t="s">
        <v>76</v>
      </c>
      <c r="E53" t="s">
        <v>14</v>
      </c>
      <c r="F53" t="s">
        <v>15</v>
      </c>
    </row>
    <row r="54" spans="1:7" x14ac:dyDescent="0.45">
      <c r="A54">
        <v>6</v>
      </c>
      <c r="B54">
        <v>6</v>
      </c>
      <c r="C54">
        <v>53</v>
      </c>
      <c r="D54" t="s">
        <v>77</v>
      </c>
      <c r="E54" t="s">
        <v>14</v>
      </c>
      <c r="F54" t="s">
        <v>26</v>
      </c>
    </row>
    <row r="55" spans="1:7" x14ac:dyDescent="0.45">
      <c r="A55">
        <v>6</v>
      </c>
      <c r="B55">
        <v>6</v>
      </c>
      <c r="C55">
        <v>54</v>
      </c>
      <c r="D55" t="s">
        <v>78</v>
      </c>
      <c r="E55" t="s">
        <v>14</v>
      </c>
      <c r="F55" t="s">
        <v>15</v>
      </c>
    </row>
    <row r="56" spans="1:7" x14ac:dyDescent="0.45">
      <c r="A56">
        <v>6</v>
      </c>
      <c r="B56">
        <v>6</v>
      </c>
      <c r="C56">
        <v>55</v>
      </c>
      <c r="D56" t="s">
        <v>79</v>
      </c>
      <c r="G56" t="s">
        <v>80</v>
      </c>
    </row>
    <row r="57" spans="1:7" x14ac:dyDescent="0.45">
      <c r="A57">
        <v>6</v>
      </c>
      <c r="B57">
        <v>6</v>
      </c>
      <c r="C57">
        <v>56</v>
      </c>
      <c r="D57" t="s">
        <v>81</v>
      </c>
      <c r="E57" t="s">
        <v>42</v>
      </c>
      <c r="F57" t="s">
        <v>26</v>
      </c>
    </row>
    <row r="58" spans="1:7" x14ac:dyDescent="0.45">
      <c r="A58">
        <v>6</v>
      </c>
      <c r="B58">
        <v>6</v>
      </c>
      <c r="C58">
        <v>57</v>
      </c>
      <c r="D58" t="s">
        <v>82</v>
      </c>
      <c r="E58" t="s">
        <v>42</v>
      </c>
      <c r="F58" t="s">
        <v>12</v>
      </c>
    </row>
    <row r="59" spans="1:7" x14ac:dyDescent="0.45">
      <c r="A59">
        <v>6</v>
      </c>
      <c r="B59">
        <v>6</v>
      </c>
      <c r="C59">
        <v>58</v>
      </c>
      <c r="D59" t="s">
        <v>83</v>
      </c>
      <c r="E59" t="s">
        <v>14</v>
      </c>
      <c r="F59" t="s">
        <v>15</v>
      </c>
    </row>
    <row r="60" spans="1:7" x14ac:dyDescent="0.45">
      <c r="A60">
        <v>6</v>
      </c>
      <c r="B60">
        <v>6</v>
      </c>
      <c r="C60">
        <v>59</v>
      </c>
      <c r="D60" t="s">
        <v>84</v>
      </c>
      <c r="E60" t="s">
        <v>42</v>
      </c>
      <c r="F60" t="s">
        <v>12</v>
      </c>
    </row>
    <row r="61" spans="1:7" x14ac:dyDescent="0.45">
      <c r="A61">
        <v>6</v>
      </c>
      <c r="B61">
        <v>6</v>
      </c>
      <c r="C61">
        <v>60</v>
      </c>
      <c r="D61" t="s">
        <v>85</v>
      </c>
      <c r="G61" t="s">
        <v>80</v>
      </c>
    </row>
    <row r="62" spans="1:7" x14ac:dyDescent="0.45">
      <c r="A62">
        <v>6</v>
      </c>
      <c r="B62">
        <v>6</v>
      </c>
      <c r="C62">
        <v>61</v>
      </c>
      <c r="D62" t="s">
        <v>86</v>
      </c>
      <c r="E62" t="s">
        <v>11</v>
      </c>
      <c r="F62" t="s">
        <v>87</v>
      </c>
    </row>
    <row r="63" spans="1:7" x14ac:dyDescent="0.45">
      <c r="A63">
        <v>6</v>
      </c>
      <c r="B63">
        <v>6</v>
      </c>
      <c r="C63">
        <v>62</v>
      </c>
      <c r="D63" t="s">
        <v>88</v>
      </c>
      <c r="E63" t="s">
        <v>11</v>
      </c>
      <c r="F63" t="s">
        <v>28</v>
      </c>
    </row>
    <row r="64" spans="1:7" x14ac:dyDescent="0.45">
      <c r="A64">
        <v>6</v>
      </c>
      <c r="B64">
        <v>6</v>
      </c>
      <c r="C64">
        <v>63</v>
      </c>
      <c r="D64" t="s">
        <v>89</v>
      </c>
      <c r="E64" t="s">
        <v>90</v>
      </c>
      <c r="F64" t="s">
        <v>52</v>
      </c>
    </row>
    <row r="65" spans="1:7" x14ac:dyDescent="0.45">
      <c r="A65">
        <v>6</v>
      </c>
      <c r="B65">
        <v>6</v>
      </c>
      <c r="C65">
        <v>64</v>
      </c>
      <c r="D65" t="s">
        <v>91</v>
      </c>
      <c r="E65" t="s">
        <v>14</v>
      </c>
      <c r="F65" t="s">
        <v>15</v>
      </c>
    </row>
    <row r="66" spans="1:7" x14ac:dyDescent="0.45">
      <c r="A66">
        <v>6</v>
      </c>
      <c r="B66">
        <v>6</v>
      </c>
      <c r="C66">
        <v>65</v>
      </c>
      <c r="D66" t="s">
        <v>92</v>
      </c>
      <c r="E66" t="s">
        <v>14</v>
      </c>
      <c r="F66" t="s">
        <v>15</v>
      </c>
    </row>
    <row r="67" spans="1:7" x14ac:dyDescent="0.45">
      <c r="A67">
        <v>6</v>
      </c>
      <c r="B67">
        <v>6</v>
      </c>
      <c r="C67">
        <v>66</v>
      </c>
      <c r="D67" t="s">
        <v>93</v>
      </c>
      <c r="E67" t="s">
        <v>42</v>
      </c>
      <c r="F67" t="s">
        <v>26</v>
      </c>
    </row>
    <row r="68" spans="1:7" x14ac:dyDescent="0.45">
      <c r="A68">
        <v>6</v>
      </c>
      <c r="B68">
        <v>6</v>
      </c>
      <c r="C68">
        <v>67</v>
      </c>
      <c r="D68" t="s">
        <v>94</v>
      </c>
      <c r="E68" t="s">
        <v>11</v>
      </c>
      <c r="F68" t="s">
        <v>12</v>
      </c>
    </row>
    <row r="69" spans="1:7" x14ac:dyDescent="0.45">
      <c r="A69">
        <v>6</v>
      </c>
      <c r="B69">
        <v>6</v>
      </c>
      <c r="C69">
        <v>68</v>
      </c>
      <c r="D69" t="s">
        <v>95</v>
      </c>
      <c r="E69" t="s">
        <v>42</v>
      </c>
      <c r="F69" t="s">
        <v>15</v>
      </c>
    </row>
    <row r="70" spans="1:7" x14ac:dyDescent="0.45">
      <c r="A70">
        <v>6</v>
      </c>
      <c r="B70">
        <v>6</v>
      </c>
      <c r="C70">
        <v>69</v>
      </c>
      <c r="D70" t="s">
        <v>96</v>
      </c>
      <c r="E70" t="s">
        <v>42</v>
      </c>
      <c r="F70" t="s">
        <v>26</v>
      </c>
    </row>
    <row r="71" spans="1:7" x14ac:dyDescent="0.45">
      <c r="A71">
        <v>6</v>
      </c>
      <c r="B71">
        <v>6</v>
      </c>
      <c r="C71">
        <v>70</v>
      </c>
      <c r="D71" t="s">
        <v>97</v>
      </c>
      <c r="E71" t="s">
        <v>42</v>
      </c>
      <c r="F71" t="s">
        <v>15</v>
      </c>
    </row>
    <row r="72" spans="1:7" x14ac:dyDescent="0.45">
      <c r="A72">
        <v>6</v>
      </c>
      <c r="B72">
        <v>6</v>
      </c>
      <c r="C72">
        <v>71</v>
      </c>
      <c r="D72" t="s">
        <v>98</v>
      </c>
      <c r="G72" t="s">
        <v>80</v>
      </c>
    </row>
    <row r="73" spans="1:7" x14ac:dyDescent="0.45">
      <c r="A73">
        <v>6</v>
      </c>
      <c r="B73">
        <v>6</v>
      </c>
      <c r="C73">
        <v>72</v>
      </c>
      <c r="D73" t="s">
        <v>99</v>
      </c>
      <c r="E73" t="s">
        <v>30</v>
      </c>
      <c r="F73" t="s">
        <v>31</v>
      </c>
    </row>
    <row r="74" spans="1:7" x14ac:dyDescent="0.45">
      <c r="A74">
        <v>6</v>
      </c>
      <c r="B74">
        <v>6</v>
      </c>
      <c r="C74">
        <v>73</v>
      </c>
      <c r="D74" t="s">
        <v>100</v>
      </c>
      <c r="E74" t="s">
        <v>24</v>
      </c>
      <c r="F74" t="s">
        <v>15</v>
      </c>
    </row>
    <row r="75" spans="1:7" x14ac:dyDescent="0.45">
      <c r="A75">
        <v>6</v>
      </c>
      <c r="B75">
        <v>6</v>
      </c>
      <c r="C75">
        <v>74</v>
      </c>
      <c r="D75" t="s">
        <v>101</v>
      </c>
      <c r="E75" t="s">
        <v>42</v>
      </c>
      <c r="F75" t="s">
        <v>26</v>
      </c>
    </row>
    <row r="76" spans="1:7" x14ac:dyDescent="0.45">
      <c r="A76">
        <v>6</v>
      </c>
      <c r="B76">
        <v>6</v>
      </c>
      <c r="C76">
        <v>75</v>
      </c>
      <c r="D76" t="s">
        <v>102</v>
      </c>
      <c r="E76" t="s">
        <v>42</v>
      </c>
      <c r="F76" t="s">
        <v>26</v>
      </c>
    </row>
    <row r="77" spans="1:7" x14ac:dyDescent="0.45">
      <c r="A77">
        <v>6</v>
      </c>
      <c r="B77">
        <v>6</v>
      </c>
      <c r="C77">
        <v>76</v>
      </c>
      <c r="D77" t="s">
        <v>103</v>
      </c>
      <c r="E77" t="s">
        <v>14</v>
      </c>
      <c r="F77" t="s">
        <v>15</v>
      </c>
    </row>
    <row r="78" spans="1:7" x14ac:dyDescent="0.45">
      <c r="A78">
        <v>7</v>
      </c>
      <c r="B78">
        <v>7</v>
      </c>
      <c r="C78">
        <v>1</v>
      </c>
      <c r="D78" t="s">
        <v>104</v>
      </c>
      <c r="E78" t="s">
        <v>42</v>
      </c>
      <c r="F78" t="s">
        <v>26</v>
      </c>
    </row>
    <row r="79" spans="1:7" x14ac:dyDescent="0.45">
      <c r="A79">
        <v>7</v>
      </c>
      <c r="B79">
        <v>7</v>
      </c>
      <c r="C79">
        <v>2</v>
      </c>
      <c r="D79" t="s">
        <v>105</v>
      </c>
      <c r="E79" t="s">
        <v>24</v>
      </c>
      <c r="F79" t="s">
        <v>28</v>
      </c>
    </row>
    <row r="80" spans="1:7" x14ac:dyDescent="0.45">
      <c r="A80">
        <v>7</v>
      </c>
      <c r="B80">
        <v>7</v>
      </c>
      <c r="C80">
        <v>3</v>
      </c>
      <c r="D80" t="s">
        <v>106</v>
      </c>
      <c r="E80" t="s">
        <v>14</v>
      </c>
      <c r="F80" t="s">
        <v>15</v>
      </c>
    </row>
    <row r="81" spans="1:6" x14ac:dyDescent="0.45">
      <c r="A81">
        <v>7</v>
      </c>
      <c r="B81">
        <v>7</v>
      </c>
      <c r="C81">
        <v>4</v>
      </c>
      <c r="D81" t="s">
        <v>107</v>
      </c>
      <c r="E81" t="s">
        <v>14</v>
      </c>
      <c r="F81" t="s">
        <v>87</v>
      </c>
    </row>
    <row r="82" spans="1:6" x14ac:dyDescent="0.45">
      <c r="A82">
        <v>7</v>
      </c>
      <c r="B82">
        <v>7</v>
      </c>
      <c r="C82">
        <v>5</v>
      </c>
      <c r="D82" t="s">
        <v>108</v>
      </c>
      <c r="E82" t="s">
        <v>14</v>
      </c>
      <c r="F82" t="s">
        <v>15</v>
      </c>
    </row>
    <row r="83" spans="1:6" x14ac:dyDescent="0.45">
      <c r="A83">
        <v>7</v>
      </c>
      <c r="B83">
        <v>7</v>
      </c>
      <c r="C83">
        <v>6</v>
      </c>
      <c r="D83" t="s">
        <v>109</v>
      </c>
      <c r="E83" t="s">
        <v>14</v>
      </c>
      <c r="F83" t="s">
        <v>15</v>
      </c>
    </row>
    <row r="84" spans="1:6" x14ac:dyDescent="0.45">
      <c r="A84">
        <v>7</v>
      </c>
      <c r="B84">
        <v>7</v>
      </c>
      <c r="C84">
        <v>7</v>
      </c>
      <c r="D84" t="s">
        <v>110</v>
      </c>
      <c r="E84" t="s">
        <v>42</v>
      </c>
      <c r="F84" t="s">
        <v>15</v>
      </c>
    </row>
    <row r="85" spans="1:6" x14ac:dyDescent="0.45">
      <c r="A85">
        <v>7</v>
      </c>
      <c r="B85">
        <v>7</v>
      </c>
      <c r="C85">
        <v>8</v>
      </c>
      <c r="D85" t="s">
        <v>111</v>
      </c>
      <c r="E85" t="s">
        <v>42</v>
      </c>
      <c r="F85" t="s">
        <v>26</v>
      </c>
    </row>
    <row r="86" spans="1:6" x14ac:dyDescent="0.45">
      <c r="A86">
        <v>7</v>
      </c>
      <c r="B86">
        <v>7</v>
      </c>
      <c r="C86">
        <v>9</v>
      </c>
      <c r="D86" t="s">
        <v>112</v>
      </c>
      <c r="E86" t="s">
        <v>42</v>
      </c>
      <c r="F86" t="s">
        <v>26</v>
      </c>
    </row>
    <row r="87" spans="1:6" x14ac:dyDescent="0.45">
      <c r="A87">
        <v>7</v>
      </c>
      <c r="B87">
        <v>7</v>
      </c>
      <c r="C87">
        <v>10</v>
      </c>
      <c r="D87" t="s">
        <v>113</v>
      </c>
      <c r="E87" t="s">
        <v>46</v>
      </c>
      <c r="F87" t="s">
        <v>114</v>
      </c>
    </row>
    <row r="88" spans="1:6" x14ac:dyDescent="0.45">
      <c r="A88">
        <v>7</v>
      </c>
      <c r="B88">
        <v>7</v>
      </c>
      <c r="C88">
        <v>11</v>
      </c>
      <c r="D88" t="s">
        <v>115</v>
      </c>
      <c r="E88" t="s">
        <v>14</v>
      </c>
      <c r="F88" t="s">
        <v>18</v>
      </c>
    </row>
    <row r="89" spans="1:6" x14ac:dyDescent="0.45">
      <c r="A89">
        <v>7</v>
      </c>
      <c r="B89">
        <v>7</v>
      </c>
      <c r="C89">
        <v>12</v>
      </c>
      <c r="D89" t="s">
        <v>116</v>
      </c>
      <c r="E89" t="s">
        <v>14</v>
      </c>
      <c r="F89" t="s">
        <v>18</v>
      </c>
    </row>
    <row r="90" spans="1:6" x14ac:dyDescent="0.45">
      <c r="A90">
        <v>7</v>
      </c>
      <c r="B90">
        <v>7</v>
      </c>
      <c r="C90">
        <v>13</v>
      </c>
      <c r="D90" t="s">
        <v>117</v>
      </c>
      <c r="E90" t="s">
        <v>8</v>
      </c>
      <c r="F90" t="s">
        <v>31</v>
      </c>
    </row>
    <row r="91" spans="1:6" x14ac:dyDescent="0.45">
      <c r="A91">
        <v>7</v>
      </c>
      <c r="B91">
        <v>7</v>
      </c>
      <c r="C91">
        <v>14</v>
      </c>
      <c r="D91" t="s">
        <v>118</v>
      </c>
      <c r="E91" t="s">
        <v>74</v>
      </c>
      <c r="F91" t="s">
        <v>75</v>
      </c>
    </row>
    <row r="92" spans="1:6" x14ac:dyDescent="0.45">
      <c r="A92">
        <v>7</v>
      </c>
      <c r="B92">
        <v>7</v>
      </c>
      <c r="C92">
        <v>15</v>
      </c>
      <c r="D92" t="s">
        <v>119</v>
      </c>
      <c r="E92" t="s">
        <v>11</v>
      </c>
      <c r="F92" t="s">
        <v>15</v>
      </c>
    </row>
    <row r="93" spans="1:6" x14ac:dyDescent="0.45">
      <c r="A93">
        <v>7</v>
      </c>
      <c r="B93">
        <v>7</v>
      </c>
      <c r="C93">
        <v>16</v>
      </c>
      <c r="D93" t="s">
        <v>120</v>
      </c>
      <c r="E93" t="s">
        <v>14</v>
      </c>
      <c r="F93" t="s">
        <v>18</v>
      </c>
    </row>
    <row r="94" spans="1:6" x14ac:dyDescent="0.45">
      <c r="A94">
        <v>7</v>
      </c>
      <c r="B94">
        <v>7</v>
      </c>
      <c r="C94">
        <v>17</v>
      </c>
      <c r="D94" t="s">
        <v>121</v>
      </c>
      <c r="E94" t="s">
        <v>14</v>
      </c>
      <c r="F94" t="s">
        <v>15</v>
      </c>
    </row>
    <row r="95" spans="1:6" x14ac:dyDescent="0.45">
      <c r="A95">
        <v>7</v>
      </c>
      <c r="B95">
        <v>7</v>
      </c>
      <c r="C95">
        <v>18</v>
      </c>
      <c r="D95" t="s">
        <v>122</v>
      </c>
      <c r="E95" t="s">
        <v>8</v>
      </c>
      <c r="F95" t="s">
        <v>87</v>
      </c>
    </row>
    <row r="96" spans="1:6" x14ac:dyDescent="0.45">
      <c r="A96">
        <v>7</v>
      </c>
      <c r="B96">
        <v>7</v>
      </c>
      <c r="C96">
        <v>19</v>
      </c>
      <c r="D96" t="s">
        <v>123</v>
      </c>
      <c r="E96" t="s">
        <v>8</v>
      </c>
      <c r="F96" t="s">
        <v>87</v>
      </c>
    </row>
    <row r="97" spans="1:6" x14ac:dyDescent="0.45">
      <c r="A97">
        <v>7</v>
      </c>
      <c r="B97">
        <v>7</v>
      </c>
      <c r="C97">
        <v>20</v>
      </c>
      <c r="D97" t="s">
        <v>124</v>
      </c>
      <c r="E97" t="s">
        <v>8</v>
      </c>
      <c r="F97" t="s">
        <v>87</v>
      </c>
    </row>
    <row r="98" spans="1:6" x14ac:dyDescent="0.45">
      <c r="A98">
        <v>7</v>
      </c>
      <c r="B98">
        <v>7</v>
      </c>
      <c r="C98">
        <v>21</v>
      </c>
      <c r="D98" t="s">
        <v>125</v>
      </c>
      <c r="E98" t="s">
        <v>14</v>
      </c>
      <c r="F98" t="s">
        <v>87</v>
      </c>
    </row>
    <row r="99" spans="1:6" x14ac:dyDescent="0.45">
      <c r="A99">
        <v>7</v>
      </c>
      <c r="B99">
        <v>7</v>
      </c>
      <c r="C99">
        <v>22</v>
      </c>
      <c r="D99" t="s">
        <v>126</v>
      </c>
      <c r="E99" t="s">
        <v>42</v>
      </c>
      <c r="F99" t="s">
        <v>26</v>
      </c>
    </row>
    <row r="100" spans="1:6" x14ac:dyDescent="0.45">
      <c r="A100">
        <v>7</v>
      </c>
      <c r="B100">
        <v>7</v>
      </c>
      <c r="C100">
        <v>23</v>
      </c>
      <c r="D100" t="s">
        <v>127</v>
      </c>
      <c r="E100" t="s">
        <v>42</v>
      </c>
      <c r="F100" t="s">
        <v>128</v>
      </c>
    </row>
    <row r="101" spans="1:6" x14ac:dyDescent="0.45">
      <c r="A101">
        <v>7</v>
      </c>
      <c r="B101">
        <v>7</v>
      </c>
      <c r="C101">
        <v>24</v>
      </c>
      <c r="D101" t="s">
        <v>129</v>
      </c>
      <c r="E101" t="s">
        <v>8</v>
      </c>
      <c r="F101" t="s">
        <v>87</v>
      </c>
    </row>
    <row r="102" spans="1:6" x14ac:dyDescent="0.45">
      <c r="A102">
        <v>7</v>
      </c>
      <c r="B102">
        <v>7</v>
      </c>
      <c r="C102">
        <v>25</v>
      </c>
      <c r="D102" t="s">
        <v>130</v>
      </c>
      <c r="E102" t="s">
        <v>24</v>
      </c>
      <c r="F102" t="s">
        <v>28</v>
      </c>
    </row>
    <row r="103" spans="1:6" x14ac:dyDescent="0.45">
      <c r="A103">
        <v>7</v>
      </c>
      <c r="B103">
        <v>7</v>
      </c>
      <c r="C103">
        <v>26</v>
      </c>
      <c r="D103" t="s">
        <v>131</v>
      </c>
      <c r="E103" t="s">
        <v>8</v>
      </c>
      <c r="F103" t="s">
        <v>87</v>
      </c>
    </row>
    <row r="104" spans="1:6" x14ac:dyDescent="0.45">
      <c r="A104">
        <v>7</v>
      </c>
      <c r="B104">
        <v>7</v>
      </c>
      <c r="C104">
        <v>27</v>
      </c>
      <c r="D104" t="s">
        <v>132</v>
      </c>
      <c r="E104" t="s">
        <v>14</v>
      </c>
      <c r="F104" t="s">
        <v>26</v>
      </c>
    </row>
    <row r="105" spans="1:6" x14ac:dyDescent="0.45">
      <c r="A105">
        <v>7</v>
      </c>
      <c r="B105">
        <v>7</v>
      </c>
      <c r="C105">
        <v>28</v>
      </c>
      <c r="D105" t="s">
        <v>133</v>
      </c>
      <c r="E105" t="s">
        <v>14</v>
      </c>
      <c r="F105" t="s">
        <v>12</v>
      </c>
    </row>
    <row r="106" spans="1:6" x14ac:dyDescent="0.45">
      <c r="A106">
        <v>7</v>
      </c>
      <c r="B106">
        <v>7</v>
      </c>
      <c r="C106">
        <v>29</v>
      </c>
      <c r="D106" t="s">
        <v>134</v>
      </c>
      <c r="E106" t="s">
        <v>24</v>
      </c>
      <c r="F106" t="s">
        <v>12</v>
      </c>
    </row>
    <row r="107" spans="1:6" x14ac:dyDescent="0.45">
      <c r="A107">
        <v>7</v>
      </c>
      <c r="B107">
        <v>7</v>
      </c>
      <c r="C107">
        <v>30</v>
      </c>
      <c r="D107" t="s">
        <v>135</v>
      </c>
      <c r="E107" t="s">
        <v>8</v>
      </c>
      <c r="F107" t="s">
        <v>87</v>
      </c>
    </row>
    <row r="108" spans="1:6" x14ac:dyDescent="0.45">
      <c r="A108">
        <v>7</v>
      </c>
      <c r="B108">
        <v>7</v>
      </c>
      <c r="C108">
        <v>31</v>
      </c>
      <c r="D108" t="s">
        <v>136</v>
      </c>
      <c r="E108" t="s">
        <v>8</v>
      </c>
      <c r="F108" t="s">
        <v>26</v>
      </c>
    </row>
    <row r="109" spans="1:6" x14ac:dyDescent="0.45">
      <c r="A109">
        <v>7</v>
      </c>
      <c r="B109">
        <v>7</v>
      </c>
      <c r="C109">
        <v>32</v>
      </c>
      <c r="D109" t="s">
        <v>137</v>
      </c>
      <c r="E109" t="s">
        <v>8</v>
      </c>
      <c r="F109" t="s">
        <v>87</v>
      </c>
    </row>
    <row r="110" spans="1:6" x14ac:dyDescent="0.45">
      <c r="A110">
        <v>7</v>
      </c>
      <c r="B110">
        <v>7</v>
      </c>
      <c r="C110">
        <v>33</v>
      </c>
      <c r="D110" t="s">
        <v>138</v>
      </c>
      <c r="E110" t="s">
        <v>42</v>
      </c>
      <c r="F110" t="s">
        <v>12</v>
      </c>
    </row>
    <row r="111" spans="1:6" x14ac:dyDescent="0.45">
      <c r="A111">
        <v>7</v>
      </c>
      <c r="B111">
        <v>7</v>
      </c>
      <c r="C111">
        <v>34</v>
      </c>
      <c r="D111" t="s">
        <v>139</v>
      </c>
      <c r="E111" t="s">
        <v>14</v>
      </c>
      <c r="F111" t="s">
        <v>15</v>
      </c>
    </row>
    <row r="112" spans="1:6" x14ac:dyDescent="0.45">
      <c r="A112">
        <v>7</v>
      </c>
      <c r="B112">
        <v>7</v>
      </c>
      <c r="C112">
        <v>35</v>
      </c>
      <c r="D112" t="s">
        <v>140</v>
      </c>
      <c r="E112" t="s">
        <v>24</v>
      </c>
      <c r="F112" t="s">
        <v>24</v>
      </c>
    </row>
    <row r="113" spans="1:6" x14ac:dyDescent="0.45">
      <c r="A113">
        <v>7</v>
      </c>
      <c r="B113">
        <v>7</v>
      </c>
      <c r="C113">
        <v>36</v>
      </c>
      <c r="D113" t="s">
        <v>141</v>
      </c>
      <c r="E113" t="s">
        <v>42</v>
      </c>
      <c r="F113" t="s">
        <v>26</v>
      </c>
    </row>
    <row r="114" spans="1:6" x14ac:dyDescent="0.45">
      <c r="A114">
        <v>7</v>
      </c>
      <c r="B114">
        <v>7</v>
      </c>
      <c r="C114">
        <v>37</v>
      </c>
      <c r="D114" t="s">
        <v>142</v>
      </c>
      <c r="E114" t="s">
        <v>42</v>
      </c>
      <c r="F114" t="s">
        <v>52</v>
      </c>
    </row>
    <row r="115" spans="1:6" x14ac:dyDescent="0.45">
      <c r="A115">
        <v>7</v>
      </c>
      <c r="B115">
        <v>7</v>
      </c>
      <c r="C115">
        <v>38</v>
      </c>
      <c r="D115" t="s">
        <v>143</v>
      </c>
      <c r="E115" t="s">
        <v>14</v>
      </c>
      <c r="F115" t="s">
        <v>26</v>
      </c>
    </row>
    <row r="116" spans="1:6" x14ac:dyDescent="0.45">
      <c r="A116">
        <v>7</v>
      </c>
      <c r="B116">
        <v>7</v>
      </c>
      <c r="C116">
        <v>39</v>
      </c>
      <c r="D116" t="s">
        <v>144</v>
      </c>
      <c r="E116" t="s">
        <v>42</v>
      </c>
      <c r="F116" t="s">
        <v>26</v>
      </c>
    </row>
    <row r="117" spans="1:6" x14ac:dyDescent="0.45">
      <c r="A117">
        <v>7</v>
      </c>
      <c r="B117">
        <v>7</v>
      </c>
      <c r="C117">
        <v>40</v>
      </c>
      <c r="D117" t="s">
        <v>145</v>
      </c>
      <c r="E117" t="s">
        <v>14</v>
      </c>
      <c r="F117" t="s">
        <v>26</v>
      </c>
    </row>
    <row r="118" spans="1:6" x14ac:dyDescent="0.45">
      <c r="A118">
        <v>7</v>
      </c>
      <c r="B118">
        <v>7</v>
      </c>
      <c r="C118">
        <v>41</v>
      </c>
      <c r="D118" t="s">
        <v>146</v>
      </c>
      <c r="E118" t="s">
        <v>42</v>
      </c>
      <c r="F118" t="s">
        <v>15</v>
      </c>
    </row>
    <row r="119" spans="1:6" x14ac:dyDescent="0.45">
      <c r="A119">
        <v>7</v>
      </c>
      <c r="B119">
        <v>7</v>
      </c>
      <c r="C119">
        <v>42</v>
      </c>
      <c r="D119" t="s">
        <v>147</v>
      </c>
      <c r="E119" t="s">
        <v>42</v>
      </c>
      <c r="F119" t="s">
        <v>87</v>
      </c>
    </row>
    <row r="120" spans="1:6" x14ac:dyDescent="0.45">
      <c r="A120">
        <v>7</v>
      </c>
      <c r="B120">
        <v>7</v>
      </c>
      <c r="C120">
        <v>43</v>
      </c>
      <c r="D120" t="s">
        <v>148</v>
      </c>
      <c r="E120" t="s">
        <v>8</v>
      </c>
      <c r="F120" t="s">
        <v>149</v>
      </c>
    </row>
    <row r="121" spans="1:6" x14ac:dyDescent="0.45">
      <c r="A121">
        <v>7</v>
      </c>
      <c r="B121">
        <v>7</v>
      </c>
      <c r="C121">
        <v>44</v>
      </c>
      <c r="D121" t="s">
        <v>150</v>
      </c>
      <c r="E121" t="s">
        <v>42</v>
      </c>
      <c r="F121" t="s">
        <v>26</v>
      </c>
    </row>
    <row r="122" spans="1:6" x14ac:dyDescent="0.45">
      <c r="A122">
        <v>7</v>
      </c>
      <c r="B122">
        <v>7</v>
      </c>
      <c r="C122">
        <v>45</v>
      </c>
      <c r="D122" t="s">
        <v>151</v>
      </c>
      <c r="E122" t="s">
        <v>42</v>
      </c>
      <c r="F122" t="s">
        <v>26</v>
      </c>
    </row>
    <row r="123" spans="1:6" x14ac:dyDescent="0.45">
      <c r="A123">
        <v>7</v>
      </c>
      <c r="B123">
        <v>7</v>
      </c>
      <c r="C123">
        <v>46</v>
      </c>
      <c r="D123" t="s">
        <v>152</v>
      </c>
      <c r="E123" t="s">
        <v>42</v>
      </c>
      <c r="F123" t="s">
        <v>12</v>
      </c>
    </row>
    <row r="124" spans="1:6" x14ac:dyDescent="0.45">
      <c r="A124">
        <v>7</v>
      </c>
      <c r="B124">
        <v>7</v>
      </c>
      <c r="C124">
        <v>47</v>
      </c>
      <c r="D124" t="s">
        <v>153</v>
      </c>
      <c r="E124" t="s">
        <v>14</v>
      </c>
      <c r="F124" t="s">
        <v>9</v>
      </c>
    </row>
    <row r="125" spans="1:6" x14ac:dyDescent="0.45">
      <c r="A125">
        <v>7</v>
      </c>
      <c r="B125">
        <v>7</v>
      </c>
      <c r="C125">
        <v>48</v>
      </c>
      <c r="D125" t="s">
        <v>154</v>
      </c>
      <c r="E125" t="s">
        <v>14</v>
      </c>
      <c r="F125" t="s">
        <v>15</v>
      </c>
    </row>
    <row r="126" spans="1:6" x14ac:dyDescent="0.45">
      <c r="A126">
        <v>7</v>
      </c>
      <c r="B126">
        <v>7</v>
      </c>
      <c r="C126">
        <v>49</v>
      </c>
      <c r="D126" t="s">
        <v>155</v>
      </c>
      <c r="E126" t="s">
        <v>30</v>
      </c>
      <c r="F126" t="s">
        <v>31</v>
      </c>
    </row>
    <row r="127" spans="1:6" x14ac:dyDescent="0.45">
      <c r="A127">
        <v>7</v>
      </c>
      <c r="B127">
        <v>7</v>
      </c>
      <c r="C127">
        <v>50</v>
      </c>
      <c r="D127" t="s">
        <v>156</v>
      </c>
      <c r="E127" t="s">
        <v>14</v>
      </c>
      <c r="F127" t="s">
        <v>15</v>
      </c>
    </row>
    <row r="128" spans="1:6" x14ac:dyDescent="0.45">
      <c r="A128">
        <v>7</v>
      </c>
      <c r="B128">
        <v>7</v>
      </c>
      <c r="C128">
        <v>51</v>
      </c>
      <c r="D128" t="s">
        <v>157</v>
      </c>
      <c r="E128" t="s">
        <v>74</v>
      </c>
      <c r="F128" t="s">
        <v>26</v>
      </c>
    </row>
    <row r="129" spans="1:6" x14ac:dyDescent="0.45">
      <c r="A129">
        <v>7</v>
      </c>
      <c r="B129">
        <v>7</v>
      </c>
      <c r="C129">
        <v>52</v>
      </c>
      <c r="D129" t="s">
        <v>158</v>
      </c>
      <c r="E129" t="s">
        <v>14</v>
      </c>
      <c r="F129" t="s">
        <v>26</v>
      </c>
    </row>
    <row r="130" spans="1:6" x14ac:dyDescent="0.45">
      <c r="A130">
        <v>7</v>
      </c>
      <c r="B130">
        <v>7</v>
      </c>
      <c r="C130">
        <v>53</v>
      </c>
      <c r="D130" t="s">
        <v>159</v>
      </c>
      <c r="E130" t="s">
        <v>42</v>
      </c>
      <c r="F130" t="s">
        <v>26</v>
      </c>
    </row>
    <row r="131" spans="1:6" x14ac:dyDescent="0.45">
      <c r="A131">
        <v>7</v>
      </c>
      <c r="B131">
        <v>7</v>
      </c>
      <c r="C131">
        <v>54</v>
      </c>
      <c r="D131" t="s">
        <v>160</v>
      </c>
      <c r="E131" t="s">
        <v>8</v>
      </c>
      <c r="F131" t="s">
        <v>87</v>
      </c>
    </row>
    <row r="132" spans="1:6" x14ac:dyDescent="0.45">
      <c r="A132">
        <v>7</v>
      </c>
      <c r="B132">
        <v>7</v>
      </c>
      <c r="C132">
        <v>55</v>
      </c>
      <c r="D132" t="s">
        <v>161</v>
      </c>
      <c r="E132" t="s">
        <v>42</v>
      </c>
      <c r="F132" t="s">
        <v>26</v>
      </c>
    </row>
    <row r="133" spans="1:6" x14ac:dyDescent="0.45">
      <c r="A133">
        <v>7</v>
      </c>
      <c r="B133">
        <v>7</v>
      </c>
      <c r="C133">
        <v>56</v>
      </c>
      <c r="D133" t="s">
        <v>162</v>
      </c>
      <c r="E133" t="s">
        <v>24</v>
      </c>
      <c r="F133" t="s">
        <v>24</v>
      </c>
    </row>
    <row r="134" spans="1:6" x14ac:dyDescent="0.45">
      <c r="A134">
        <v>7</v>
      </c>
      <c r="B134">
        <v>7</v>
      </c>
      <c r="C134">
        <v>57</v>
      </c>
      <c r="D134" t="s">
        <v>163</v>
      </c>
      <c r="E134" t="s">
        <v>8</v>
      </c>
      <c r="F134" t="s">
        <v>149</v>
      </c>
    </row>
    <row r="135" spans="1:6" x14ac:dyDescent="0.45">
      <c r="A135">
        <v>7</v>
      </c>
      <c r="B135">
        <v>7</v>
      </c>
      <c r="C135">
        <v>58</v>
      </c>
      <c r="D135" t="s">
        <v>164</v>
      </c>
      <c r="E135" t="s">
        <v>42</v>
      </c>
      <c r="F135" t="s">
        <v>87</v>
      </c>
    </row>
    <row r="136" spans="1:6" x14ac:dyDescent="0.45">
      <c r="A136">
        <v>7</v>
      </c>
      <c r="B136">
        <v>7</v>
      </c>
      <c r="C136">
        <v>59</v>
      </c>
      <c r="D136" t="s">
        <v>165</v>
      </c>
      <c r="E136" t="s">
        <v>42</v>
      </c>
      <c r="F136" t="s">
        <v>26</v>
      </c>
    </row>
    <row r="137" spans="1:6" x14ac:dyDescent="0.45">
      <c r="A137">
        <v>7</v>
      </c>
      <c r="B137">
        <v>7</v>
      </c>
      <c r="C137">
        <v>60</v>
      </c>
      <c r="D137" t="s">
        <v>166</v>
      </c>
      <c r="E137" t="s">
        <v>14</v>
      </c>
      <c r="F137" t="s">
        <v>15</v>
      </c>
    </row>
    <row r="138" spans="1:6" x14ac:dyDescent="0.45">
      <c r="A138">
        <v>7</v>
      </c>
      <c r="B138">
        <v>7</v>
      </c>
      <c r="C138">
        <v>61</v>
      </c>
      <c r="D138" t="s">
        <v>167</v>
      </c>
      <c r="E138" t="s">
        <v>14</v>
      </c>
      <c r="F138" t="s">
        <v>87</v>
      </c>
    </row>
    <row r="139" spans="1:6" x14ac:dyDescent="0.45">
      <c r="A139">
        <v>7</v>
      </c>
      <c r="B139">
        <v>7</v>
      </c>
      <c r="C139">
        <v>62</v>
      </c>
      <c r="D139" t="s">
        <v>168</v>
      </c>
      <c r="E139" t="s">
        <v>14</v>
      </c>
      <c r="F139" t="s">
        <v>15</v>
      </c>
    </row>
    <row r="140" spans="1:6" x14ac:dyDescent="0.45">
      <c r="A140">
        <v>7</v>
      </c>
      <c r="B140">
        <v>7</v>
      </c>
      <c r="C140">
        <v>63</v>
      </c>
      <c r="D140" t="s">
        <v>169</v>
      </c>
      <c r="E140" t="s">
        <v>14</v>
      </c>
      <c r="F140" t="s">
        <v>15</v>
      </c>
    </row>
    <row r="141" spans="1:6" x14ac:dyDescent="0.45">
      <c r="A141">
        <v>7</v>
      </c>
      <c r="B141">
        <v>7</v>
      </c>
      <c r="C141">
        <v>64</v>
      </c>
      <c r="D141" t="s">
        <v>170</v>
      </c>
      <c r="E141" t="s">
        <v>14</v>
      </c>
      <c r="F141" t="s">
        <v>26</v>
      </c>
    </row>
    <row r="142" spans="1:6" x14ac:dyDescent="0.45">
      <c r="A142">
        <v>7</v>
      </c>
      <c r="B142">
        <v>7</v>
      </c>
      <c r="C142">
        <v>65</v>
      </c>
      <c r="D142" t="s">
        <v>171</v>
      </c>
      <c r="E142" t="s">
        <v>14</v>
      </c>
      <c r="F142" t="s">
        <v>15</v>
      </c>
    </row>
    <row r="143" spans="1:6" x14ac:dyDescent="0.45">
      <c r="A143">
        <v>7</v>
      </c>
      <c r="B143">
        <v>7</v>
      </c>
      <c r="C143">
        <v>66</v>
      </c>
      <c r="D143" t="s">
        <v>172</v>
      </c>
      <c r="E143" t="s">
        <v>14</v>
      </c>
      <c r="F143" t="s">
        <v>15</v>
      </c>
    </row>
    <row r="144" spans="1:6" x14ac:dyDescent="0.45">
      <c r="A144">
        <v>7</v>
      </c>
      <c r="B144">
        <v>7</v>
      </c>
      <c r="C144">
        <v>67</v>
      </c>
      <c r="D144" t="s">
        <v>173</v>
      </c>
      <c r="E144" t="s">
        <v>14</v>
      </c>
      <c r="F144" t="s">
        <v>26</v>
      </c>
    </row>
    <row r="145" spans="1:6" x14ac:dyDescent="0.45">
      <c r="A145">
        <v>7</v>
      </c>
      <c r="B145">
        <v>7</v>
      </c>
      <c r="C145">
        <v>68</v>
      </c>
      <c r="D145" t="s">
        <v>174</v>
      </c>
      <c r="E145" t="s">
        <v>11</v>
      </c>
      <c r="F145" t="s">
        <v>12</v>
      </c>
    </row>
    <row r="146" spans="1:6" x14ac:dyDescent="0.45">
      <c r="A146">
        <v>7</v>
      </c>
      <c r="B146">
        <v>7</v>
      </c>
      <c r="C146">
        <v>69</v>
      </c>
      <c r="D146" t="s">
        <v>175</v>
      </c>
      <c r="E146" t="s">
        <v>30</v>
      </c>
      <c r="F146" t="s">
        <v>28</v>
      </c>
    </row>
    <row r="147" spans="1:6" x14ac:dyDescent="0.45">
      <c r="A147">
        <v>7</v>
      </c>
      <c r="B147">
        <v>7</v>
      </c>
      <c r="C147">
        <v>70</v>
      </c>
      <c r="D147" t="s">
        <v>176</v>
      </c>
      <c r="E147" t="s">
        <v>14</v>
      </c>
      <c r="F147" t="s">
        <v>26</v>
      </c>
    </row>
    <row r="148" spans="1:6" x14ac:dyDescent="0.45">
      <c r="A148">
        <v>7</v>
      </c>
      <c r="B148">
        <v>7</v>
      </c>
      <c r="C148">
        <v>71</v>
      </c>
      <c r="D148" t="s">
        <v>177</v>
      </c>
      <c r="E148" t="s">
        <v>14</v>
      </c>
      <c r="F148" t="s">
        <v>15</v>
      </c>
    </row>
    <row r="149" spans="1:6" x14ac:dyDescent="0.45">
      <c r="A149">
        <v>7</v>
      </c>
      <c r="B149">
        <v>7</v>
      </c>
      <c r="C149">
        <v>72</v>
      </c>
      <c r="D149" t="s">
        <v>178</v>
      </c>
      <c r="E149" t="s">
        <v>14</v>
      </c>
      <c r="F149" t="s">
        <v>15</v>
      </c>
    </row>
    <row r="150" spans="1:6" x14ac:dyDescent="0.45">
      <c r="A150">
        <v>7</v>
      </c>
      <c r="B150">
        <v>7</v>
      </c>
      <c r="C150">
        <v>73</v>
      </c>
      <c r="D150" t="s">
        <v>179</v>
      </c>
      <c r="E150" t="s">
        <v>14</v>
      </c>
      <c r="F150" t="s">
        <v>26</v>
      </c>
    </row>
    <row r="151" spans="1:6" x14ac:dyDescent="0.45">
      <c r="A151">
        <v>8</v>
      </c>
      <c r="B151">
        <v>8</v>
      </c>
      <c r="C151">
        <v>1</v>
      </c>
      <c r="D151" t="s">
        <v>180</v>
      </c>
      <c r="E151" t="s">
        <v>90</v>
      </c>
      <c r="F151" t="s">
        <v>87</v>
      </c>
    </row>
    <row r="152" spans="1:6" x14ac:dyDescent="0.45">
      <c r="A152">
        <v>8</v>
      </c>
      <c r="B152">
        <v>8</v>
      </c>
      <c r="C152">
        <v>2</v>
      </c>
      <c r="D152" t="s">
        <v>181</v>
      </c>
      <c r="E152" t="s">
        <v>8</v>
      </c>
      <c r="F152" t="s">
        <v>87</v>
      </c>
    </row>
    <row r="153" spans="1:6" x14ac:dyDescent="0.45">
      <c r="A153">
        <v>8</v>
      </c>
      <c r="B153">
        <v>8</v>
      </c>
      <c r="C153">
        <v>3</v>
      </c>
      <c r="D153" t="s">
        <v>182</v>
      </c>
      <c r="E153" t="s">
        <v>14</v>
      </c>
      <c r="F153" t="s">
        <v>12</v>
      </c>
    </row>
    <row r="154" spans="1:6" x14ac:dyDescent="0.45">
      <c r="A154">
        <v>8</v>
      </c>
      <c r="B154">
        <v>8</v>
      </c>
      <c r="C154">
        <v>4</v>
      </c>
      <c r="D154" t="s">
        <v>183</v>
      </c>
      <c r="E154" t="s">
        <v>14</v>
      </c>
      <c r="F154" t="s">
        <v>26</v>
      </c>
    </row>
    <row r="155" spans="1:6" x14ac:dyDescent="0.45">
      <c r="A155">
        <v>8</v>
      </c>
      <c r="B155">
        <v>8</v>
      </c>
      <c r="C155">
        <v>5</v>
      </c>
      <c r="D155" t="s">
        <v>184</v>
      </c>
      <c r="E155" t="s">
        <v>46</v>
      </c>
      <c r="F155" t="s">
        <v>9</v>
      </c>
    </row>
    <row r="156" spans="1:6" x14ac:dyDescent="0.45">
      <c r="A156">
        <v>8</v>
      </c>
      <c r="B156">
        <v>8</v>
      </c>
      <c r="C156">
        <v>6</v>
      </c>
      <c r="D156" t="s">
        <v>185</v>
      </c>
      <c r="E156" t="s">
        <v>30</v>
      </c>
      <c r="F156" t="s">
        <v>28</v>
      </c>
    </row>
    <row r="157" spans="1:6" x14ac:dyDescent="0.45">
      <c r="A157">
        <v>8</v>
      </c>
      <c r="B157">
        <v>8</v>
      </c>
      <c r="C157">
        <v>7</v>
      </c>
      <c r="D157" t="s">
        <v>186</v>
      </c>
      <c r="E157" t="s">
        <v>14</v>
      </c>
      <c r="F157" t="s">
        <v>26</v>
      </c>
    </row>
    <row r="158" spans="1:6" x14ac:dyDescent="0.45">
      <c r="A158">
        <v>8</v>
      </c>
      <c r="B158">
        <v>8</v>
      </c>
      <c r="C158">
        <v>8</v>
      </c>
      <c r="D158" t="s">
        <v>187</v>
      </c>
      <c r="E158" t="s">
        <v>42</v>
      </c>
      <c r="F158" t="s">
        <v>15</v>
      </c>
    </row>
    <row r="159" spans="1:6" x14ac:dyDescent="0.45">
      <c r="A159">
        <v>8</v>
      </c>
      <c r="B159">
        <v>8</v>
      </c>
      <c r="C159">
        <v>9</v>
      </c>
      <c r="D159" t="s">
        <v>188</v>
      </c>
      <c r="E159" t="s">
        <v>14</v>
      </c>
      <c r="F159" t="s">
        <v>87</v>
      </c>
    </row>
    <row r="160" spans="1:6" x14ac:dyDescent="0.45">
      <c r="A160">
        <v>8</v>
      </c>
      <c r="B160">
        <v>8</v>
      </c>
      <c r="C160">
        <v>10</v>
      </c>
      <c r="D160" t="s">
        <v>189</v>
      </c>
      <c r="E160" t="s">
        <v>14</v>
      </c>
      <c r="F160" t="s">
        <v>26</v>
      </c>
    </row>
    <row r="161" spans="1:6" x14ac:dyDescent="0.45">
      <c r="A161">
        <v>8</v>
      </c>
      <c r="B161">
        <v>8</v>
      </c>
      <c r="C161">
        <v>11</v>
      </c>
      <c r="D161" t="s">
        <v>190</v>
      </c>
      <c r="E161" t="s">
        <v>11</v>
      </c>
      <c r="F161" t="s">
        <v>12</v>
      </c>
    </row>
    <row r="162" spans="1:6" x14ac:dyDescent="0.45">
      <c r="A162">
        <v>8</v>
      </c>
      <c r="B162">
        <v>8</v>
      </c>
      <c r="C162">
        <v>12</v>
      </c>
      <c r="D162" t="s">
        <v>191</v>
      </c>
      <c r="E162" t="s">
        <v>42</v>
      </c>
      <c r="F162" t="s">
        <v>15</v>
      </c>
    </row>
    <row r="163" spans="1:6" x14ac:dyDescent="0.45">
      <c r="A163">
        <v>8</v>
      </c>
      <c r="B163">
        <v>8</v>
      </c>
      <c r="C163">
        <v>13</v>
      </c>
      <c r="D163" t="s">
        <v>192</v>
      </c>
      <c r="E163" t="s">
        <v>8</v>
      </c>
      <c r="F163" t="s">
        <v>87</v>
      </c>
    </row>
    <row r="164" spans="1:6" x14ac:dyDescent="0.45">
      <c r="A164">
        <v>8</v>
      </c>
      <c r="B164">
        <v>8</v>
      </c>
      <c r="C164">
        <v>14</v>
      </c>
      <c r="D164" t="s">
        <v>193</v>
      </c>
      <c r="E164" t="s">
        <v>46</v>
      </c>
      <c r="F164" t="s">
        <v>194</v>
      </c>
    </row>
    <row r="165" spans="1:6" x14ac:dyDescent="0.45">
      <c r="A165">
        <v>8</v>
      </c>
      <c r="B165">
        <v>8</v>
      </c>
      <c r="C165">
        <v>15</v>
      </c>
      <c r="D165" t="s">
        <v>195</v>
      </c>
      <c r="E165" t="s">
        <v>42</v>
      </c>
      <c r="F165" t="s">
        <v>12</v>
      </c>
    </row>
    <row r="166" spans="1:6" x14ac:dyDescent="0.45">
      <c r="A166">
        <v>8</v>
      </c>
      <c r="B166">
        <v>8</v>
      </c>
      <c r="C166">
        <v>16</v>
      </c>
      <c r="D166" t="s">
        <v>196</v>
      </c>
      <c r="E166" t="s">
        <v>42</v>
      </c>
      <c r="F166" t="s">
        <v>87</v>
      </c>
    </row>
    <row r="167" spans="1:6" x14ac:dyDescent="0.45">
      <c r="A167">
        <v>8</v>
      </c>
      <c r="B167">
        <v>8</v>
      </c>
      <c r="C167">
        <v>17</v>
      </c>
      <c r="D167" t="s">
        <v>197</v>
      </c>
      <c r="E167" t="s">
        <v>42</v>
      </c>
      <c r="F167" t="s">
        <v>12</v>
      </c>
    </row>
    <row r="168" spans="1:6" x14ac:dyDescent="0.45">
      <c r="A168">
        <v>8</v>
      </c>
      <c r="B168">
        <v>8</v>
      </c>
      <c r="C168">
        <v>18</v>
      </c>
      <c r="D168" t="s">
        <v>198</v>
      </c>
      <c r="E168" t="s">
        <v>14</v>
      </c>
      <c r="F168" t="s">
        <v>26</v>
      </c>
    </row>
    <row r="169" spans="1:6" x14ac:dyDescent="0.45">
      <c r="A169">
        <v>8</v>
      </c>
      <c r="B169">
        <v>8</v>
      </c>
      <c r="C169">
        <v>19</v>
      </c>
      <c r="D169" t="s">
        <v>199</v>
      </c>
      <c r="E169" t="s">
        <v>14</v>
      </c>
      <c r="F169" t="s">
        <v>87</v>
      </c>
    </row>
    <row r="170" spans="1:6" x14ac:dyDescent="0.45">
      <c r="A170">
        <v>8</v>
      </c>
      <c r="B170">
        <v>8</v>
      </c>
      <c r="C170">
        <v>20</v>
      </c>
      <c r="D170" t="s">
        <v>200</v>
      </c>
      <c r="E170" t="s">
        <v>14</v>
      </c>
      <c r="F170" t="s">
        <v>26</v>
      </c>
    </row>
    <row r="171" spans="1:6" x14ac:dyDescent="0.45">
      <c r="A171">
        <v>8</v>
      </c>
      <c r="B171">
        <v>8</v>
      </c>
      <c r="C171">
        <v>21</v>
      </c>
      <c r="D171" t="s">
        <v>201</v>
      </c>
      <c r="E171" t="s">
        <v>14</v>
      </c>
      <c r="F171" t="s">
        <v>87</v>
      </c>
    </row>
    <row r="172" spans="1:6" x14ac:dyDescent="0.45">
      <c r="A172">
        <v>8</v>
      </c>
      <c r="B172">
        <v>8</v>
      </c>
      <c r="C172">
        <v>22</v>
      </c>
      <c r="D172" t="s">
        <v>202</v>
      </c>
      <c r="E172" t="s">
        <v>8</v>
      </c>
      <c r="F172" t="s">
        <v>87</v>
      </c>
    </row>
    <row r="173" spans="1:6" x14ac:dyDescent="0.45">
      <c r="A173">
        <v>8</v>
      </c>
      <c r="B173">
        <v>8</v>
      </c>
      <c r="C173">
        <v>23</v>
      </c>
      <c r="D173" t="s">
        <v>203</v>
      </c>
      <c r="E173" t="s">
        <v>14</v>
      </c>
      <c r="F173" t="s">
        <v>26</v>
      </c>
    </row>
    <row r="174" spans="1:6" x14ac:dyDescent="0.45">
      <c r="A174">
        <v>8</v>
      </c>
      <c r="B174">
        <v>8</v>
      </c>
      <c r="C174">
        <v>24</v>
      </c>
      <c r="D174" t="s">
        <v>204</v>
      </c>
      <c r="E174" t="s">
        <v>14</v>
      </c>
      <c r="F174" t="s">
        <v>87</v>
      </c>
    </row>
    <row r="175" spans="1:6" x14ac:dyDescent="0.45">
      <c r="A175">
        <v>8</v>
      </c>
      <c r="B175">
        <v>8</v>
      </c>
      <c r="C175">
        <v>25</v>
      </c>
      <c r="D175" t="s">
        <v>205</v>
      </c>
      <c r="E175" t="s">
        <v>8</v>
      </c>
      <c r="F175" t="s">
        <v>15</v>
      </c>
    </row>
    <row r="176" spans="1:6" x14ac:dyDescent="0.45">
      <c r="A176">
        <v>8</v>
      </c>
      <c r="B176">
        <v>8</v>
      </c>
      <c r="C176">
        <v>26</v>
      </c>
      <c r="D176" t="s">
        <v>206</v>
      </c>
      <c r="E176" t="s">
        <v>42</v>
      </c>
      <c r="F176" t="s">
        <v>15</v>
      </c>
    </row>
    <row r="177" spans="1:6" x14ac:dyDescent="0.45">
      <c r="A177">
        <v>8</v>
      </c>
      <c r="B177">
        <v>8</v>
      </c>
      <c r="C177">
        <v>27</v>
      </c>
      <c r="D177" t="s">
        <v>207</v>
      </c>
      <c r="E177" t="s">
        <v>14</v>
      </c>
      <c r="F177" t="s">
        <v>15</v>
      </c>
    </row>
    <row r="178" spans="1:6" x14ac:dyDescent="0.45">
      <c r="A178">
        <v>8</v>
      </c>
      <c r="B178">
        <v>8</v>
      </c>
      <c r="C178">
        <v>28</v>
      </c>
      <c r="D178" t="s">
        <v>208</v>
      </c>
      <c r="E178" t="s">
        <v>14</v>
      </c>
      <c r="F178" t="s">
        <v>87</v>
      </c>
    </row>
    <row r="179" spans="1:6" x14ac:dyDescent="0.45">
      <c r="A179">
        <v>8</v>
      </c>
      <c r="B179">
        <v>8</v>
      </c>
      <c r="C179">
        <v>29</v>
      </c>
      <c r="D179" t="s">
        <v>209</v>
      </c>
      <c r="E179" t="s">
        <v>8</v>
      </c>
      <c r="F179" t="s">
        <v>87</v>
      </c>
    </row>
    <row r="180" spans="1:6" x14ac:dyDescent="0.45">
      <c r="A180">
        <v>8</v>
      </c>
      <c r="B180">
        <v>8</v>
      </c>
      <c r="C180">
        <v>30</v>
      </c>
      <c r="D180" t="s">
        <v>210</v>
      </c>
      <c r="E180" t="s">
        <v>11</v>
      </c>
      <c r="F180" t="s">
        <v>15</v>
      </c>
    </row>
    <row r="181" spans="1:6" x14ac:dyDescent="0.45">
      <c r="A181">
        <v>8</v>
      </c>
      <c r="B181">
        <v>8</v>
      </c>
      <c r="C181">
        <v>31</v>
      </c>
      <c r="D181" t="s">
        <v>211</v>
      </c>
      <c r="E181" t="s">
        <v>46</v>
      </c>
      <c r="F181" t="s">
        <v>149</v>
      </c>
    </row>
    <row r="182" spans="1:6" x14ac:dyDescent="0.45">
      <c r="A182">
        <v>8</v>
      </c>
      <c r="B182">
        <v>8</v>
      </c>
      <c r="C182">
        <v>32</v>
      </c>
      <c r="D182" t="s">
        <v>212</v>
      </c>
      <c r="E182" t="s">
        <v>46</v>
      </c>
      <c r="F182" t="s">
        <v>149</v>
      </c>
    </row>
    <row r="183" spans="1:6" x14ac:dyDescent="0.45">
      <c r="A183">
        <v>8</v>
      </c>
      <c r="B183">
        <v>8</v>
      </c>
      <c r="C183">
        <v>33</v>
      </c>
      <c r="D183" t="s">
        <v>213</v>
      </c>
      <c r="E183" t="s">
        <v>42</v>
      </c>
      <c r="F183" t="s">
        <v>9</v>
      </c>
    </row>
    <row r="184" spans="1:6" x14ac:dyDescent="0.45">
      <c r="A184">
        <v>8</v>
      </c>
      <c r="B184">
        <v>8</v>
      </c>
      <c r="C184">
        <v>34</v>
      </c>
      <c r="D184" t="s">
        <v>214</v>
      </c>
      <c r="E184" t="s">
        <v>14</v>
      </c>
      <c r="F184" t="s">
        <v>15</v>
      </c>
    </row>
    <row r="185" spans="1:6" x14ac:dyDescent="0.45">
      <c r="A185">
        <v>8</v>
      </c>
      <c r="B185">
        <v>8</v>
      </c>
      <c r="C185">
        <v>35</v>
      </c>
      <c r="D185" t="s">
        <v>215</v>
      </c>
      <c r="E185" t="s">
        <v>14</v>
      </c>
      <c r="F185" t="s">
        <v>15</v>
      </c>
    </row>
    <row r="186" spans="1:6" x14ac:dyDescent="0.45">
      <c r="A186">
        <v>8</v>
      </c>
      <c r="B186">
        <v>8</v>
      </c>
      <c r="C186">
        <v>36</v>
      </c>
      <c r="D186" t="s">
        <v>216</v>
      </c>
      <c r="E186" t="s">
        <v>8</v>
      </c>
      <c r="F186" t="s">
        <v>87</v>
      </c>
    </row>
    <row r="187" spans="1:6" x14ac:dyDescent="0.45">
      <c r="A187">
        <v>8</v>
      </c>
      <c r="B187">
        <v>8</v>
      </c>
      <c r="C187">
        <v>37</v>
      </c>
      <c r="D187" t="s">
        <v>217</v>
      </c>
      <c r="E187" t="s">
        <v>8</v>
      </c>
      <c r="F187" t="s">
        <v>87</v>
      </c>
    </row>
    <row r="188" spans="1:6" x14ac:dyDescent="0.45">
      <c r="A188">
        <v>8</v>
      </c>
      <c r="B188">
        <v>8</v>
      </c>
      <c r="C188">
        <v>38</v>
      </c>
      <c r="D188" t="s">
        <v>218</v>
      </c>
      <c r="E188" t="s">
        <v>14</v>
      </c>
      <c r="F188" t="s">
        <v>15</v>
      </c>
    </row>
    <row r="189" spans="1:6" x14ac:dyDescent="0.45">
      <c r="A189">
        <v>8</v>
      </c>
      <c r="B189">
        <v>8</v>
      </c>
      <c r="C189">
        <v>39</v>
      </c>
      <c r="D189" t="s">
        <v>219</v>
      </c>
      <c r="E189" t="s">
        <v>14</v>
      </c>
      <c r="F189" t="s">
        <v>87</v>
      </c>
    </row>
    <row r="190" spans="1:6" x14ac:dyDescent="0.45">
      <c r="A190">
        <v>8</v>
      </c>
      <c r="B190">
        <v>8</v>
      </c>
      <c r="C190">
        <v>40</v>
      </c>
      <c r="D190" t="s">
        <v>220</v>
      </c>
      <c r="E190" t="s">
        <v>46</v>
      </c>
      <c r="F190" t="s">
        <v>149</v>
      </c>
    </row>
    <row r="191" spans="1:6" x14ac:dyDescent="0.45">
      <c r="A191">
        <v>8</v>
      </c>
      <c r="B191">
        <v>8</v>
      </c>
      <c r="C191">
        <v>41</v>
      </c>
      <c r="D191" t="s">
        <v>221</v>
      </c>
      <c r="E191" t="s">
        <v>8</v>
      </c>
      <c r="F191" t="s">
        <v>87</v>
      </c>
    </row>
    <row r="192" spans="1:6" x14ac:dyDescent="0.45">
      <c r="A192">
        <v>8</v>
      </c>
      <c r="B192">
        <v>8</v>
      </c>
      <c r="C192">
        <v>42</v>
      </c>
      <c r="D192" t="s">
        <v>222</v>
      </c>
      <c r="E192" t="s">
        <v>11</v>
      </c>
      <c r="F192" t="s">
        <v>87</v>
      </c>
    </row>
    <row r="193" spans="1:6" x14ac:dyDescent="0.45">
      <c r="A193">
        <v>8</v>
      </c>
      <c r="B193">
        <v>8</v>
      </c>
      <c r="C193">
        <v>43</v>
      </c>
      <c r="D193" t="s">
        <v>223</v>
      </c>
      <c r="E193" t="s">
        <v>11</v>
      </c>
      <c r="F193" t="s">
        <v>87</v>
      </c>
    </row>
    <row r="194" spans="1:6" x14ac:dyDescent="0.45">
      <c r="A194">
        <v>8</v>
      </c>
      <c r="B194">
        <v>8</v>
      </c>
      <c r="C194">
        <v>44</v>
      </c>
      <c r="D194" t="s">
        <v>224</v>
      </c>
      <c r="E194" t="s">
        <v>14</v>
      </c>
      <c r="F194" t="s">
        <v>28</v>
      </c>
    </row>
    <row r="195" spans="1:6" x14ac:dyDescent="0.45">
      <c r="A195">
        <v>8</v>
      </c>
      <c r="B195">
        <v>8</v>
      </c>
      <c r="C195">
        <v>45</v>
      </c>
      <c r="D195" t="s">
        <v>225</v>
      </c>
      <c r="E195" t="s">
        <v>14</v>
      </c>
      <c r="F195" t="s">
        <v>28</v>
      </c>
    </row>
    <row r="196" spans="1:6" x14ac:dyDescent="0.45">
      <c r="A196">
        <v>8</v>
      </c>
      <c r="B196">
        <v>8</v>
      </c>
      <c r="C196">
        <v>46</v>
      </c>
      <c r="D196" t="s">
        <v>226</v>
      </c>
      <c r="E196" t="s">
        <v>14</v>
      </c>
      <c r="F196" t="s">
        <v>31</v>
      </c>
    </row>
    <row r="197" spans="1:6" x14ac:dyDescent="0.45">
      <c r="A197">
        <v>8</v>
      </c>
      <c r="B197">
        <v>8</v>
      </c>
      <c r="C197">
        <v>47</v>
      </c>
      <c r="D197" t="s">
        <v>227</v>
      </c>
      <c r="E197" t="s">
        <v>24</v>
      </c>
      <c r="F197" t="s">
        <v>24</v>
      </c>
    </row>
    <row r="198" spans="1:6" x14ac:dyDescent="0.45">
      <c r="A198">
        <v>8</v>
      </c>
      <c r="B198">
        <v>8</v>
      </c>
      <c r="C198">
        <v>48</v>
      </c>
      <c r="D198" t="s">
        <v>228</v>
      </c>
      <c r="E198" t="s">
        <v>8</v>
      </c>
      <c r="F198" t="s">
        <v>87</v>
      </c>
    </row>
    <row r="199" spans="1:6" x14ac:dyDescent="0.45">
      <c r="A199">
        <v>8</v>
      </c>
      <c r="B199">
        <v>8</v>
      </c>
      <c r="C199">
        <v>49</v>
      </c>
      <c r="D199" t="s">
        <v>229</v>
      </c>
      <c r="E199" t="s">
        <v>11</v>
      </c>
      <c r="F199" t="s">
        <v>87</v>
      </c>
    </row>
    <row r="200" spans="1:6" x14ac:dyDescent="0.45">
      <c r="A200">
        <v>8</v>
      </c>
      <c r="B200">
        <v>8</v>
      </c>
      <c r="C200">
        <v>50</v>
      </c>
      <c r="D200" t="s">
        <v>230</v>
      </c>
      <c r="E200" t="s">
        <v>46</v>
      </c>
      <c r="F200" t="s">
        <v>52</v>
      </c>
    </row>
    <row r="201" spans="1:6" x14ac:dyDescent="0.45">
      <c r="A201">
        <v>8</v>
      </c>
      <c r="B201">
        <v>8</v>
      </c>
      <c r="C201">
        <v>51</v>
      </c>
      <c r="D201" t="s">
        <v>231</v>
      </c>
      <c r="E201" t="s">
        <v>11</v>
      </c>
      <c r="F201" t="s">
        <v>26</v>
      </c>
    </row>
    <row r="202" spans="1:6" x14ac:dyDescent="0.45">
      <c r="A202">
        <v>8</v>
      </c>
      <c r="B202">
        <v>8</v>
      </c>
      <c r="C202">
        <v>52</v>
      </c>
      <c r="D202" t="s">
        <v>232</v>
      </c>
      <c r="E202" t="s">
        <v>11</v>
      </c>
      <c r="F202" t="s">
        <v>12</v>
      </c>
    </row>
    <row r="203" spans="1:6" x14ac:dyDescent="0.45">
      <c r="A203">
        <v>8</v>
      </c>
      <c r="B203">
        <v>8</v>
      </c>
      <c r="C203">
        <v>53</v>
      </c>
      <c r="D203" t="s">
        <v>233</v>
      </c>
      <c r="E203" t="s">
        <v>14</v>
      </c>
      <c r="F203" t="s">
        <v>15</v>
      </c>
    </row>
    <row r="204" spans="1:6" x14ac:dyDescent="0.45">
      <c r="A204">
        <v>8</v>
      </c>
      <c r="B204">
        <v>8</v>
      </c>
      <c r="C204">
        <v>54</v>
      </c>
      <c r="D204" t="s">
        <v>234</v>
      </c>
      <c r="E204" t="s">
        <v>14</v>
      </c>
      <c r="F204" t="s">
        <v>15</v>
      </c>
    </row>
    <row r="205" spans="1:6" x14ac:dyDescent="0.45">
      <c r="A205">
        <v>8</v>
      </c>
      <c r="B205">
        <v>8</v>
      </c>
      <c r="C205">
        <v>55</v>
      </c>
      <c r="D205" t="s">
        <v>235</v>
      </c>
      <c r="E205" t="s">
        <v>14</v>
      </c>
      <c r="F205" t="s">
        <v>31</v>
      </c>
    </row>
    <row r="206" spans="1:6" x14ac:dyDescent="0.45">
      <c r="A206">
        <v>8</v>
      </c>
      <c r="B206">
        <v>8</v>
      </c>
      <c r="C206">
        <v>56</v>
      </c>
      <c r="D206" t="s">
        <v>236</v>
      </c>
      <c r="E206" t="s">
        <v>8</v>
      </c>
      <c r="F206" t="s">
        <v>87</v>
      </c>
    </row>
    <row r="207" spans="1:6" x14ac:dyDescent="0.45">
      <c r="A207">
        <v>8</v>
      </c>
      <c r="B207">
        <v>8</v>
      </c>
      <c r="C207">
        <v>57</v>
      </c>
      <c r="D207" t="s">
        <v>237</v>
      </c>
      <c r="E207" t="s">
        <v>11</v>
      </c>
      <c r="F207" t="s">
        <v>26</v>
      </c>
    </row>
    <row r="208" spans="1:6" x14ac:dyDescent="0.45">
      <c r="A208">
        <v>8</v>
      </c>
      <c r="B208">
        <v>8</v>
      </c>
      <c r="C208">
        <v>58</v>
      </c>
      <c r="D208" t="s">
        <v>238</v>
      </c>
      <c r="E208" t="s">
        <v>11</v>
      </c>
      <c r="F208" t="s">
        <v>26</v>
      </c>
    </row>
    <row r="209" spans="1:6" x14ac:dyDescent="0.45">
      <c r="A209">
        <v>8</v>
      </c>
      <c r="B209">
        <v>8</v>
      </c>
      <c r="C209">
        <v>59</v>
      </c>
      <c r="D209" t="s">
        <v>239</v>
      </c>
      <c r="E209" t="s">
        <v>30</v>
      </c>
      <c r="F209" t="s">
        <v>28</v>
      </c>
    </row>
    <row r="210" spans="1:6" x14ac:dyDescent="0.45">
      <c r="A210">
        <v>8</v>
      </c>
      <c r="B210">
        <v>8</v>
      </c>
      <c r="C210">
        <v>60</v>
      </c>
      <c r="D210" t="s">
        <v>240</v>
      </c>
      <c r="E210" t="s">
        <v>14</v>
      </c>
      <c r="F210" t="s">
        <v>241</v>
      </c>
    </row>
    <row r="211" spans="1:6" x14ac:dyDescent="0.45">
      <c r="A211">
        <v>8</v>
      </c>
      <c r="B211">
        <v>8</v>
      </c>
      <c r="C211">
        <v>61</v>
      </c>
      <c r="D211" t="s">
        <v>242</v>
      </c>
      <c r="E211" t="s">
        <v>42</v>
      </c>
      <c r="F211" t="s">
        <v>26</v>
      </c>
    </row>
    <row r="212" spans="1:6" x14ac:dyDescent="0.45">
      <c r="A212">
        <v>8</v>
      </c>
      <c r="B212">
        <v>8</v>
      </c>
      <c r="C212">
        <v>62</v>
      </c>
      <c r="D212" t="s">
        <v>243</v>
      </c>
      <c r="E212" t="s">
        <v>42</v>
      </c>
      <c r="F212" t="s">
        <v>12</v>
      </c>
    </row>
    <row r="213" spans="1:6" x14ac:dyDescent="0.45">
      <c r="A213">
        <v>8</v>
      </c>
      <c r="B213">
        <v>8</v>
      </c>
      <c r="C213">
        <v>63</v>
      </c>
      <c r="D213" t="s">
        <v>244</v>
      </c>
      <c r="E213" t="s">
        <v>11</v>
      </c>
      <c r="F213" t="s">
        <v>12</v>
      </c>
    </row>
    <row r="214" spans="1:6" x14ac:dyDescent="0.45">
      <c r="A214">
        <v>8</v>
      </c>
      <c r="B214">
        <v>8</v>
      </c>
      <c r="C214">
        <v>64</v>
      </c>
      <c r="D214" t="s">
        <v>245</v>
      </c>
      <c r="E214" t="s">
        <v>14</v>
      </c>
      <c r="F214" t="s">
        <v>15</v>
      </c>
    </row>
    <row r="215" spans="1:6" x14ac:dyDescent="0.45">
      <c r="A215">
        <v>8</v>
      </c>
      <c r="B215">
        <v>8</v>
      </c>
      <c r="C215">
        <v>65</v>
      </c>
      <c r="D215" t="s">
        <v>246</v>
      </c>
      <c r="E215" t="s">
        <v>11</v>
      </c>
      <c r="F215" t="s">
        <v>18</v>
      </c>
    </row>
    <row r="216" spans="1:6" x14ac:dyDescent="0.45">
      <c r="A216">
        <v>8</v>
      </c>
      <c r="B216">
        <v>8</v>
      </c>
      <c r="C216">
        <v>66</v>
      </c>
      <c r="D216" t="s">
        <v>247</v>
      </c>
      <c r="E216" t="s">
        <v>8</v>
      </c>
      <c r="F216" t="s">
        <v>87</v>
      </c>
    </row>
    <row r="217" spans="1:6" x14ac:dyDescent="0.45">
      <c r="A217">
        <v>8</v>
      </c>
      <c r="B217">
        <v>8</v>
      </c>
      <c r="C217">
        <v>67</v>
      </c>
      <c r="D217" t="s">
        <v>248</v>
      </c>
      <c r="E217" t="s">
        <v>42</v>
      </c>
      <c r="F217" t="s">
        <v>18</v>
      </c>
    </row>
    <row r="218" spans="1:6" x14ac:dyDescent="0.45">
      <c r="A218">
        <v>8</v>
      </c>
      <c r="B218">
        <v>8</v>
      </c>
      <c r="C218">
        <v>68</v>
      </c>
      <c r="D218" t="s">
        <v>249</v>
      </c>
      <c r="E218" t="s">
        <v>8</v>
      </c>
      <c r="F218" t="s">
        <v>87</v>
      </c>
    </row>
    <row r="219" spans="1:6" x14ac:dyDescent="0.45">
      <c r="A219">
        <v>8</v>
      </c>
      <c r="B219">
        <v>8</v>
      </c>
      <c r="C219">
        <v>69</v>
      </c>
      <c r="D219" t="s">
        <v>250</v>
      </c>
      <c r="E219" t="s">
        <v>14</v>
      </c>
      <c r="F219" t="s">
        <v>251</v>
      </c>
    </row>
    <row r="220" spans="1:6" x14ac:dyDescent="0.45">
      <c r="A220">
        <v>8</v>
      </c>
      <c r="B220">
        <v>8</v>
      </c>
      <c r="C220">
        <v>70</v>
      </c>
      <c r="D220" t="s">
        <v>252</v>
      </c>
      <c r="E220" t="s">
        <v>46</v>
      </c>
      <c r="F220" t="s">
        <v>26</v>
      </c>
    </row>
    <row r="221" spans="1:6" x14ac:dyDescent="0.45">
      <c r="A221">
        <v>8</v>
      </c>
      <c r="B221">
        <v>8</v>
      </c>
      <c r="C221">
        <v>71</v>
      </c>
      <c r="D221" t="s">
        <v>253</v>
      </c>
      <c r="E221" t="s">
        <v>11</v>
      </c>
      <c r="F221" t="s">
        <v>9</v>
      </c>
    </row>
    <row r="222" spans="1:6" x14ac:dyDescent="0.45">
      <c r="A222">
        <v>8</v>
      </c>
      <c r="B222">
        <v>8</v>
      </c>
      <c r="C222">
        <v>72</v>
      </c>
      <c r="D222" t="s">
        <v>254</v>
      </c>
      <c r="E222" t="s">
        <v>14</v>
      </c>
      <c r="F222" t="s">
        <v>87</v>
      </c>
    </row>
    <row r="223" spans="1:6" x14ac:dyDescent="0.45">
      <c r="A223">
        <v>8</v>
      </c>
      <c r="B223">
        <v>8</v>
      </c>
      <c r="C223">
        <v>73</v>
      </c>
      <c r="D223" t="s">
        <v>255</v>
      </c>
      <c r="E223" t="s">
        <v>14</v>
      </c>
      <c r="F223" t="s">
        <v>87</v>
      </c>
    </row>
    <row r="224" spans="1:6" x14ac:dyDescent="0.45">
      <c r="A224">
        <v>8</v>
      </c>
      <c r="B224">
        <v>8</v>
      </c>
      <c r="C224">
        <v>74</v>
      </c>
      <c r="D224" t="s">
        <v>256</v>
      </c>
      <c r="E224" t="s">
        <v>8</v>
      </c>
      <c r="F224" t="s">
        <v>26</v>
      </c>
    </row>
    <row r="225" spans="1:6" x14ac:dyDescent="0.45">
      <c r="A225">
        <v>8</v>
      </c>
      <c r="B225">
        <v>8</v>
      </c>
      <c r="C225">
        <v>75</v>
      </c>
      <c r="D225" t="s">
        <v>257</v>
      </c>
      <c r="E225" t="s">
        <v>14</v>
      </c>
      <c r="F225" t="s">
        <v>87</v>
      </c>
    </row>
    <row r="226" spans="1:6" x14ac:dyDescent="0.45">
      <c r="A226">
        <v>8</v>
      </c>
      <c r="B226">
        <v>8</v>
      </c>
      <c r="C226">
        <v>76</v>
      </c>
      <c r="D226" t="s">
        <v>258</v>
      </c>
      <c r="E226" t="s">
        <v>14</v>
      </c>
      <c r="F226" t="s">
        <v>15</v>
      </c>
    </row>
    <row r="227" spans="1:6" x14ac:dyDescent="0.45">
      <c r="A227">
        <v>8</v>
      </c>
      <c r="B227">
        <v>8</v>
      </c>
      <c r="C227">
        <v>77</v>
      </c>
      <c r="D227" t="s">
        <v>259</v>
      </c>
      <c r="E227" t="s">
        <v>42</v>
      </c>
      <c r="F227" t="s">
        <v>87</v>
      </c>
    </row>
    <row r="228" spans="1:6" x14ac:dyDescent="0.45">
      <c r="A228">
        <v>8</v>
      </c>
      <c r="B228">
        <v>8</v>
      </c>
      <c r="C228">
        <v>78</v>
      </c>
      <c r="D228" t="s">
        <v>260</v>
      </c>
      <c r="E228" t="s">
        <v>42</v>
      </c>
      <c r="F228" t="s">
        <v>12</v>
      </c>
    </row>
    <row r="229" spans="1:6" x14ac:dyDescent="0.45">
      <c r="A229">
        <v>8</v>
      </c>
      <c r="B229">
        <v>8</v>
      </c>
      <c r="C229">
        <v>79</v>
      </c>
      <c r="D229" t="s">
        <v>261</v>
      </c>
      <c r="E229" t="s">
        <v>8</v>
      </c>
      <c r="F229" t="s">
        <v>26</v>
      </c>
    </row>
    <row r="230" spans="1:6" x14ac:dyDescent="0.45">
      <c r="A230">
        <v>8</v>
      </c>
      <c r="B230">
        <v>8</v>
      </c>
      <c r="C230">
        <v>80</v>
      </c>
      <c r="D230" t="s">
        <v>262</v>
      </c>
      <c r="E230" t="s">
        <v>11</v>
      </c>
      <c r="F230" t="s">
        <v>26</v>
      </c>
    </row>
    <row r="231" spans="1:6" x14ac:dyDescent="0.45">
      <c r="A231">
        <v>8</v>
      </c>
      <c r="B231">
        <v>8</v>
      </c>
      <c r="C231">
        <v>81</v>
      </c>
      <c r="D231" t="s">
        <v>263</v>
      </c>
      <c r="E231" t="s">
        <v>8</v>
      </c>
      <c r="F231" t="s">
        <v>87</v>
      </c>
    </row>
    <row r="232" spans="1:6" x14ac:dyDescent="0.45">
      <c r="A232">
        <v>8</v>
      </c>
      <c r="B232">
        <v>8</v>
      </c>
      <c r="C232">
        <v>82</v>
      </c>
      <c r="D232" t="s">
        <v>264</v>
      </c>
      <c r="E232" t="s">
        <v>8</v>
      </c>
      <c r="F232" t="s">
        <v>24</v>
      </c>
    </row>
    <row r="233" spans="1:6" x14ac:dyDescent="0.45">
      <c r="A233">
        <v>8</v>
      </c>
      <c r="B233">
        <v>8</v>
      </c>
      <c r="C233">
        <v>82</v>
      </c>
      <c r="D233" t="s">
        <v>265</v>
      </c>
      <c r="E233" t="s">
        <v>8</v>
      </c>
      <c r="F233" t="s">
        <v>15</v>
      </c>
    </row>
    <row r="234" spans="1:6" x14ac:dyDescent="0.45">
      <c r="A234">
        <v>8</v>
      </c>
      <c r="B234">
        <v>8</v>
      </c>
      <c r="C234">
        <v>83</v>
      </c>
      <c r="D234" t="s">
        <v>266</v>
      </c>
      <c r="E234" t="s">
        <v>8</v>
      </c>
      <c r="F234" t="s">
        <v>87</v>
      </c>
    </row>
    <row r="235" spans="1:6" x14ac:dyDescent="0.45">
      <c r="A235">
        <v>8</v>
      </c>
      <c r="B235">
        <v>8</v>
      </c>
      <c r="C235">
        <v>84</v>
      </c>
      <c r="D235" t="s">
        <v>267</v>
      </c>
      <c r="E235" t="s">
        <v>8</v>
      </c>
      <c r="F235" t="s">
        <v>87</v>
      </c>
    </row>
    <row r="236" spans="1:6" x14ac:dyDescent="0.45">
      <c r="A236">
        <v>8</v>
      </c>
      <c r="B236">
        <v>8</v>
      </c>
      <c r="C236">
        <v>85</v>
      </c>
      <c r="D236" t="s">
        <v>268</v>
      </c>
      <c r="E236" t="s">
        <v>30</v>
      </c>
      <c r="F236" t="s">
        <v>87</v>
      </c>
    </row>
    <row r="237" spans="1:6" x14ac:dyDescent="0.45">
      <c r="A237">
        <v>8</v>
      </c>
      <c r="B237">
        <v>8</v>
      </c>
      <c r="C237">
        <v>86</v>
      </c>
      <c r="D237" t="s">
        <v>269</v>
      </c>
      <c r="E237" t="s">
        <v>30</v>
      </c>
      <c r="F237" t="s">
        <v>28</v>
      </c>
    </row>
    <row r="238" spans="1:6" x14ac:dyDescent="0.45">
      <c r="A238">
        <v>8</v>
      </c>
      <c r="B238">
        <v>8</v>
      </c>
      <c r="C238">
        <v>87</v>
      </c>
      <c r="D238" t="s">
        <v>270</v>
      </c>
      <c r="E238" t="s">
        <v>14</v>
      </c>
      <c r="F238" t="s">
        <v>28</v>
      </c>
    </row>
    <row r="239" spans="1:6" x14ac:dyDescent="0.45">
      <c r="A239">
        <v>8</v>
      </c>
      <c r="B239">
        <v>8</v>
      </c>
      <c r="C239">
        <v>88</v>
      </c>
      <c r="D239" t="s">
        <v>271</v>
      </c>
      <c r="E239" t="s">
        <v>8</v>
      </c>
      <c r="F239" t="s">
        <v>87</v>
      </c>
    </row>
    <row r="240" spans="1:6" x14ac:dyDescent="0.45">
      <c r="A240">
        <v>8</v>
      </c>
      <c r="B240">
        <v>8</v>
      </c>
      <c r="C240">
        <v>89</v>
      </c>
      <c r="D240" t="s">
        <v>272</v>
      </c>
      <c r="E240" t="s">
        <v>8</v>
      </c>
      <c r="F240" t="s">
        <v>15</v>
      </c>
    </row>
    <row r="241" spans="1:6" x14ac:dyDescent="0.45">
      <c r="A241">
        <v>8</v>
      </c>
      <c r="B241">
        <v>8</v>
      </c>
      <c r="C241">
        <v>90</v>
      </c>
      <c r="D241" t="s">
        <v>273</v>
      </c>
      <c r="E241" t="s">
        <v>42</v>
      </c>
      <c r="F241" t="s">
        <v>26</v>
      </c>
    </row>
    <row r="242" spans="1:6" x14ac:dyDescent="0.45">
      <c r="A242">
        <v>8</v>
      </c>
      <c r="B242">
        <v>8</v>
      </c>
      <c r="C242">
        <v>91</v>
      </c>
      <c r="D242" t="s">
        <v>274</v>
      </c>
      <c r="E242" t="s">
        <v>14</v>
      </c>
      <c r="F242" t="s">
        <v>28</v>
      </c>
    </row>
    <row r="243" spans="1:6" x14ac:dyDescent="0.45">
      <c r="A243">
        <v>8</v>
      </c>
      <c r="B243">
        <v>8</v>
      </c>
      <c r="C243">
        <v>92</v>
      </c>
      <c r="D243" t="s">
        <v>275</v>
      </c>
      <c r="E243" t="s">
        <v>42</v>
      </c>
      <c r="F243" t="s">
        <v>28</v>
      </c>
    </row>
    <row r="244" spans="1:6" x14ac:dyDescent="0.45">
      <c r="A244">
        <v>8</v>
      </c>
      <c r="B244">
        <v>8</v>
      </c>
      <c r="C244">
        <v>93</v>
      </c>
      <c r="D244" t="s">
        <v>276</v>
      </c>
      <c r="E244" t="s">
        <v>14</v>
      </c>
      <c r="F244" t="s">
        <v>149</v>
      </c>
    </row>
    <row r="245" spans="1:6" x14ac:dyDescent="0.45">
      <c r="A245">
        <v>8</v>
      </c>
      <c r="B245">
        <v>8</v>
      </c>
      <c r="C245">
        <v>94</v>
      </c>
      <c r="D245" t="s">
        <v>277</v>
      </c>
      <c r="E245" t="s">
        <v>14</v>
      </c>
      <c r="F245" t="s">
        <v>26</v>
      </c>
    </row>
    <row r="246" spans="1:6" x14ac:dyDescent="0.45">
      <c r="A246">
        <v>8</v>
      </c>
      <c r="B246">
        <v>8</v>
      </c>
      <c r="C246">
        <v>95</v>
      </c>
      <c r="D246" t="s">
        <v>278</v>
      </c>
      <c r="E246" t="s">
        <v>14</v>
      </c>
      <c r="F246" t="s">
        <v>15</v>
      </c>
    </row>
    <row r="247" spans="1:6" x14ac:dyDescent="0.45">
      <c r="A247">
        <v>8</v>
      </c>
      <c r="B247">
        <v>8</v>
      </c>
      <c r="C247">
        <v>96</v>
      </c>
      <c r="D247" t="s">
        <v>279</v>
      </c>
      <c r="E247" t="s">
        <v>11</v>
      </c>
      <c r="F247" t="s">
        <v>87</v>
      </c>
    </row>
    <row r="248" spans="1:6" x14ac:dyDescent="0.45">
      <c r="A248">
        <v>8</v>
      </c>
      <c r="B248">
        <v>8</v>
      </c>
      <c r="C248">
        <v>97</v>
      </c>
      <c r="D248" t="s">
        <v>280</v>
      </c>
      <c r="E248" t="s">
        <v>8</v>
      </c>
      <c r="F248" t="s">
        <v>26</v>
      </c>
    </row>
    <row r="249" spans="1:6" x14ac:dyDescent="0.45">
      <c r="A249">
        <v>8</v>
      </c>
      <c r="B249">
        <v>8</v>
      </c>
      <c r="C249">
        <v>98</v>
      </c>
      <c r="D249" t="s">
        <v>281</v>
      </c>
      <c r="E249" t="s">
        <v>30</v>
      </c>
      <c r="F249" t="s">
        <v>28</v>
      </c>
    </row>
    <row r="250" spans="1:6" x14ac:dyDescent="0.45">
      <c r="A250">
        <v>8</v>
      </c>
      <c r="B250">
        <v>8</v>
      </c>
      <c r="C250">
        <v>99</v>
      </c>
      <c r="D250" t="s">
        <v>282</v>
      </c>
      <c r="E250" t="s">
        <v>90</v>
      </c>
      <c r="F250" t="s">
        <v>26</v>
      </c>
    </row>
    <row r="251" spans="1:6" x14ac:dyDescent="0.45">
      <c r="A251">
        <v>8</v>
      </c>
      <c r="B251">
        <v>8</v>
      </c>
      <c r="C251">
        <v>100</v>
      </c>
      <c r="D251" t="s">
        <v>283</v>
      </c>
      <c r="E251" t="s">
        <v>11</v>
      </c>
      <c r="F251" t="s">
        <v>26</v>
      </c>
    </row>
    <row r="252" spans="1:6" x14ac:dyDescent="0.45">
      <c r="A252">
        <v>8</v>
      </c>
      <c r="B252">
        <v>8</v>
      </c>
      <c r="C252">
        <v>101</v>
      </c>
      <c r="D252" t="s">
        <v>284</v>
      </c>
      <c r="E252" t="s">
        <v>42</v>
      </c>
      <c r="F252" t="s">
        <v>26</v>
      </c>
    </row>
    <row r="253" spans="1:6" x14ac:dyDescent="0.45">
      <c r="A253">
        <v>8</v>
      </c>
      <c r="B253">
        <v>8</v>
      </c>
      <c r="C253">
        <v>102</v>
      </c>
      <c r="D253" t="s">
        <v>285</v>
      </c>
      <c r="E253" t="s">
        <v>42</v>
      </c>
      <c r="F253" t="s">
        <v>26</v>
      </c>
    </row>
    <row r="254" spans="1:6" x14ac:dyDescent="0.45">
      <c r="A254">
        <v>8</v>
      </c>
      <c r="B254">
        <v>8</v>
      </c>
      <c r="C254">
        <v>103</v>
      </c>
      <c r="D254" t="s">
        <v>286</v>
      </c>
      <c r="E254" t="s">
        <v>14</v>
      </c>
      <c r="F254" t="s">
        <v>12</v>
      </c>
    </row>
    <row r="255" spans="1:6" x14ac:dyDescent="0.45">
      <c r="A255">
        <v>5</v>
      </c>
      <c r="B255">
        <v>5</v>
      </c>
      <c r="C255">
        <v>1</v>
      </c>
      <c r="D255" t="s">
        <v>287</v>
      </c>
      <c r="E255" t="s">
        <v>42</v>
      </c>
      <c r="F255" t="s">
        <v>26</v>
      </c>
    </row>
    <row r="256" spans="1:6" x14ac:dyDescent="0.45">
      <c r="A256">
        <v>5</v>
      </c>
      <c r="B256">
        <v>5</v>
      </c>
      <c r="C256">
        <v>2</v>
      </c>
      <c r="D256" t="s">
        <v>288</v>
      </c>
      <c r="E256" t="s">
        <v>14</v>
      </c>
      <c r="F256" t="s">
        <v>26</v>
      </c>
    </row>
    <row r="257" spans="1:6" x14ac:dyDescent="0.45">
      <c r="A257">
        <v>5</v>
      </c>
      <c r="B257">
        <v>5</v>
      </c>
      <c r="C257">
        <v>3</v>
      </c>
      <c r="D257" t="s">
        <v>289</v>
      </c>
      <c r="E257" t="s">
        <v>14</v>
      </c>
      <c r="F257" t="s">
        <v>15</v>
      </c>
    </row>
    <row r="258" spans="1:6" x14ac:dyDescent="0.45">
      <c r="A258">
        <v>5</v>
      </c>
      <c r="B258">
        <v>5</v>
      </c>
      <c r="C258">
        <v>4</v>
      </c>
      <c r="D258" t="s">
        <v>290</v>
      </c>
      <c r="E258" t="s">
        <v>8</v>
      </c>
      <c r="F258" t="s">
        <v>87</v>
      </c>
    </row>
    <row r="259" spans="1:6" x14ac:dyDescent="0.45">
      <c r="A259">
        <v>5</v>
      </c>
      <c r="B259">
        <v>5</v>
      </c>
      <c r="C259">
        <v>5</v>
      </c>
      <c r="D259" t="s">
        <v>291</v>
      </c>
      <c r="E259" t="s">
        <v>14</v>
      </c>
      <c r="F259" t="s">
        <v>15</v>
      </c>
    </row>
    <row r="260" spans="1:6" x14ac:dyDescent="0.45">
      <c r="A260">
        <v>5</v>
      </c>
      <c r="B260">
        <v>5</v>
      </c>
      <c r="C260">
        <v>6</v>
      </c>
      <c r="D260" t="s">
        <v>292</v>
      </c>
      <c r="E260" t="s">
        <v>42</v>
      </c>
      <c r="F260" t="s">
        <v>18</v>
      </c>
    </row>
    <row r="261" spans="1:6" x14ac:dyDescent="0.45">
      <c r="A261">
        <v>5</v>
      </c>
      <c r="B261">
        <v>5</v>
      </c>
      <c r="C261">
        <v>7</v>
      </c>
      <c r="D261" t="s">
        <v>293</v>
      </c>
      <c r="E261" t="s">
        <v>74</v>
      </c>
      <c r="F261" t="s">
        <v>75</v>
      </c>
    </row>
    <row r="262" spans="1:6" x14ac:dyDescent="0.45">
      <c r="A262">
        <v>5</v>
      </c>
      <c r="B262">
        <v>5</v>
      </c>
      <c r="C262">
        <v>8</v>
      </c>
      <c r="D262" t="s">
        <v>294</v>
      </c>
      <c r="E262" t="s">
        <v>30</v>
      </c>
      <c r="F262" t="s">
        <v>31</v>
      </c>
    </row>
    <row r="263" spans="1:6" x14ac:dyDescent="0.45">
      <c r="A263">
        <v>5</v>
      </c>
      <c r="B263">
        <v>5</v>
      </c>
      <c r="C263">
        <v>9</v>
      </c>
      <c r="D263" t="s">
        <v>295</v>
      </c>
      <c r="E263" t="s">
        <v>11</v>
      </c>
      <c r="F263" t="s">
        <v>12</v>
      </c>
    </row>
    <row r="264" spans="1:6" x14ac:dyDescent="0.45">
      <c r="A264">
        <v>5</v>
      </c>
      <c r="B264">
        <v>5</v>
      </c>
      <c r="C264">
        <v>10</v>
      </c>
      <c r="D264" t="s">
        <v>296</v>
      </c>
      <c r="E264" t="s">
        <v>14</v>
      </c>
      <c r="F264" t="s">
        <v>12</v>
      </c>
    </row>
    <row r="265" spans="1:6" x14ac:dyDescent="0.45">
      <c r="A265">
        <v>5</v>
      </c>
      <c r="B265">
        <v>5</v>
      </c>
      <c r="C265">
        <v>11</v>
      </c>
      <c r="D265" t="s">
        <v>297</v>
      </c>
      <c r="E265" t="s">
        <v>8</v>
      </c>
      <c r="F265" t="s">
        <v>87</v>
      </c>
    </row>
    <row r="266" spans="1:6" x14ac:dyDescent="0.45">
      <c r="A266">
        <v>5</v>
      </c>
      <c r="B266">
        <v>5</v>
      </c>
      <c r="C266">
        <v>12</v>
      </c>
      <c r="D266" t="s">
        <v>298</v>
      </c>
      <c r="E266" t="s">
        <v>42</v>
      </c>
      <c r="F266" t="s">
        <v>18</v>
      </c>
    </row>
    <row r="267" spans="1:6" x14ac:dyDescent="0.45">
      <c r="A267">
        <v>5</v>
      </c>
      <c r="B267">
        <v>5</v>
      </c>
      <c r="C267">
        <v>13</v>
      </c>
      <c r="D267" t="s">
        <v>299</v>
      </c>
      <c r="E267" t="s">
        <v>14</v>
      </c>
      <c r="F267" t="s">
        <v>15</v>
      </c>
    </row>
    <row r="268" spans="1:6" x14ac:dyDescent="0.45">
      <c r="A268">
        <v>5</v>
      </c>
      <c r="B268">
        <v>5</v>
      </c>
      <c r="C268">
        <v>14</v>
      </c>
      <c r="D268" t="s">
        <v>300</v>
      </c>
      <c r="E268" t="s">
        <v>11</v>
      </c>
      <c r="F268" t="s">
        <v>26</v>
      </c>
    </row>
    <row r="269" spans="1:6" x14ac:dyDescent="0.45">
      <c r="A269">
        <v>5</v>
      </c>
      <c r="B269">
        <v>5</v>
      </c>
      <c r="C269">
        <v>15</v>
      </c>
      <c r="D269" t="s">
        <v>301</v>
      </c>
      <c r="E269" t="s">
        <v>14</v>
      </c>
      <c r="F269" t="s">
        <v>15</v>
      </c>
    </row>
    <row r="270" spans="1:6" x14ac:dyDescent="0.45">
      <c r="A270">
        <v>5</v>
      </c>
      <c r="B270">
        <v>5</v>
      </c>
      <c r="C270">
        <v>16</v>
      </c>
      <c r="D270" t="s">
        <v>302</v>
      </c>
      <c r="E270" t="s">
        <v>14</v>
      </c>
      <c r="F270" t="s">
        <v>26</v>
      </c>
    </row>
    <row r="271" spans="1:6" x14ac:dyDescent="0.45">
      <c r="A271">
        <v>5</v>
      </c>
      <c r="B271">
        <v>5</v>
      </c>
      <c r="C271">
        <v>17</v>
      </c>
      <c r="D271" t="s">
        <v>303</v>
      </c>
      <c r="E271" t="s">
        <v>14</v>
      </c>
      <c r="F271" t="s">
        <v>15</v>
      </c>
    </row>
    <row r="272" spans="1:6" x14ac:dyDescent="0.45">
      <c r="A272">
        <v>5</v>
      </c>
      <c r="B272">
        <v>5</v>
      </c>
      <c r="C272">
        <v>18</v>
      </c>
      <c r="D272" t="s">
        <v>304</v>
      </c>
      <c r="E272" t="s">
        <v>14</v>
      </c>
      <c r="F272" t="s">
        <v>15</v>
      </c>
    </row>
    <row r="273" spans="1:6" x14ac:dyDescent="0.45">
      <c r="A273">
        <v>5</v>
      </c>
      <c r="B273">
        <v>5</v>
      </c>
      <c r="C273">
        <v>19</v>
      </c>
      <c r="D273" t="s">
        <v>305</v>
      </c>
      <c r="E273" t="s">
        <v>42</v>
      </c>
      <c r="F273" t="s">
        <v>26</v>
      </c>
    </row>
    <row r="274" spans="1:6" x14ac:dyDescent="0.45">
      <c r="A274">
        <v>5</v>
      </c>
      <c r="B274">
        <v>5</v>
      </c>
      <c r="C274">
        <v>20</v>
      </c>
      <c r="D274" t="s">
        <v>306</v>
      </c>
      <c r="E274" t="s">
        <v>42</v>
      </c>
      <c r="F274" t="s">
        <v>26</v>
      </c>
    </row>
    <row r="275" spans="1:6" x14ac:dyDescent="0.45">
      <c r="A275">
        <v>5</v>
      </c>
      <c r="B275">
        <v>5</v>
      </c>
      <c r="C275">
        <v>21</v>
      </c>
      <c r="D275" t="s">
        <v>307</v>
      </c>
      <c r="E275" t="s">
        <v>14</v>
      </c>
      <c r="F275" t="s">
        <v>15</v>
      </c>
    </row>
    <row r="276" spans="1:6" x14ac:dyDescent="0.45">
      <c r="A276">
        <v>5</v>
      </c>
      <c r="B276">
        <v>5</v>
      </c>
      <c r="C276">
        <v>22</v>
      </c>
      <c r="D276" t="s">
        <v>308</v>
      </c>
      <c r="E276" t="s">
        <v>14</v>
      </c>
      <c r="F276" t="s">
        <v>18</v>
      </c>
    </row>
    <row r="277" spans="1:6" x14ac:dyDescent="0.45">
      <c r="A277">
        <v>5</v>
      </c>
      <c r="B277">
        <v>5</v>
      </c>
      <c r="C277">
        <v>23</v>
      </c>
      <c r="D277" t="s">
        <v>309</v>
      </c>
      <c r="E277" t="s">
        <v>14</v>
      </c>
      <c r="F277" t="s">
        <v>15</v>
      </c>
    </row>
    <row r="278" spans="1:6" x14ac:dyDescent="0.45">
      <c r="A278">
        <v>5</v>
      </c>
      <c r="B278">
        <v>5</v>
      </c>
      <c r="C278">
        <v>24</v>
      </c>
      <c r="D278" t="s">
        <v>310</v>
      </c>
      <c r="E278" t="s">
        <v>8</v>
      </c>
      <c r="F278" t="s">
        <v>15</v>
      </c>
    </row>
    <row r="279" spans="1:6" x14ac:dyDescent="0.45">
      <c r="A279">
        <v>5</v>
      </c>
      <c r="B279">
        <v>5</v>
      </c>
      <c r="C279">
        <v>25</v>
      </c>
      <c r="D279" t="s">
        <v>311</v>
      </c>
      <c r="E279" t="s">
        <v>14</v>
      </c>
      <c r="F279" t="s">
        <v>15</v>
      </c>
    </row>
    <row r="280" spans="1:6" x14ac:dyDescent="0.45">
      <c r="A280">
        <v>5</v>
      </c>
      <c r="B280">
        <v>5</v>
      </c>
      <c r="C280">
        <v>26</v>
      </c>
      <c r="D280" t="s">
        <v>312</v>
      </c>
      <c r="E280" t="s">
        <v>14</v>
      </c>
      <c r="F280" t="s">
        <v>15</v>
      </c>
    </row>
    <row r="281" spans="1:6" x14ac:dyDescent="0.45">
      <c r="A281">
        <v>5</v>
      </c>
      <c r="B281">
        <v>5</v>
      </c>
      <c r="C281">
        <v>27</v>
      </c>
      <c r="D281" t="s">
        <v>313</v>
      </c>
      <c r="E281" t="s">
        <v>14</v>
      </c>
      <c r="F281" t="s">
        <v>15</v>
      </c>
    </row>
    <row r="282" spans="1:6" x14ac:dyDescent="0.45">
      <c r="A282">
        <v>5</v>
      </c>
      <c r="B282">
        <v>5</v>
      </c>
      <c r="C282">
        <v>28</v>
      </c>
      <c r="D282" t="s">
        <v>314</v>
      </c>
      <c r="E282" t="s">
        <v>14</v>
      </c>
      <c r="F282" t="s">
        <v>15</v>
      </c>
    </row>
    <row r="283" spans="1:6" x14ac:dyDescent="0.45">
      <c r="A283">
        <v>5</v>
      </c>
      <c r="B283">
        <v>5</v>
      </c>
      <c r="C283">
        <v>29</v>
      </c>
      <c r="D283" t="s">
        <v>315</v>
      </c>
      <c r="E283" t="s">
        <v>42</v>
      </c>
      <c r="F283" t="s">
        <v>18</v>
      </c>
    </row>
    <row r="284" spans="1:6" x14ac:dyDescent="0.45">
      <c r="A284">
        <v>5</v>
      </c>
      <c r="B284">
        <v>5</v>
      </c>
      <c r="C284">
        <v>30</v>
      </c>
      <c r="D284" t="s">
        <v>316</v>
      </c>
      <c r="E284" t="s">
        <v>8</v>
      </c>
      <c r="F284" t="s">
        <v>87</v>
      </c>
    </row>
    <row r="285" spans="1:6" x14ac:dyDescent="0.45">
      <c r="A285">
        <v>5</v>
      </c>
      <c r="B285">
        <v>5</v>
      </c>
      <c r="C285">
        <v>31</v>
      </c>
      <c r="D285" t="s">
        <v>317</v>
      </c>
      <c r="E285" t="s">
        <v>46</v>
      </c>
      <c r="F285" t="s">
        <v>26</v>
      </c>
    </row>
    <row r="286" spans="1:6" x14ac:dyDescent="0.45">
      <c r="A286">
        <v>5</v>
      </c>
      <c r="B286">
        <v>5</v>
      </c>
      <c r="C286">
        <v>32</v>
      </c>
      <c r="D286" t="s">
        <v>318</v>
      </c>
      <c r="E286" t="s">
        <v>14</v>
      </c>
      <c r="F286" t="s">
        <v>15</v>
      </c>
    </row>
    <row r="287" spans="1:6" x14ac:dyDescent="0.45">
      <c r="A287">
        <v>5</v>
      </c>
      <c r="B287">
        <v>5</v>
      </c>
      <c r="C287">
        <v>33</v>
      </c>
      <c r="D287" t="s">
        <v>319</v>
      </c>
      <c r="E287" t="s">
        <v>46</v>
      </c>
      <c r="F287" t="s">
        <v>26</v>
      </c>
    </row>
    <row r="288" spans="1:6" x14ac:dyDescent="0.45">
      <c r="A288">
        <v>5</v>
      </c>
      <c r="B288">
        <v>5</v>
      </c>
      <c r="C288">
        <v>34</v>
      </c>
      <c r="D288" t="s">
        <v>320</v>
      </c>
      <c r="E288" t="s">
        <v>14</v>
      </c>
      <c r="F288" t="s">
        <v>194</v>
      </c>
    </row>
    <row r="289" spans="1:6" x14ac:dyDescent="0.45">
      <c r="A289">
        <v>5</v>
      </c>
      <c r="B289">
        <v>5</v>
      </c>
      <c r="C289">
        <v>35</v>
      </c>
      <c r="D289" t="s">
        <v>321</v>
      </c>
      <c r="E289" t="s">
        <v>42</v>
      </c>
      <c r="F289" t="s">
        <v>26</v>
      </c>
    </row>
    <row r="290" spans="1:6" x14ac:dyDescent="0.45">
      <c r="A290">
        <v>5</v>
      </c>
      <c r="B290">
        <v>5</v>
      </c>
      <c r="C290">
        <v>36</v>
      </c>
      <c r="D290" t="s">
        <v>322</v>
      </c>
      <c r="E290" t="s">
        <v>14</v>
      </c>
      <c r="F290" t="s">
        <v>87</v>
      </c>
    </row>
    <row r="291" spans="1:6" x14ac:dyDescent="0.45">
      <c r="A291">
        <v>5</v>
      </c>
      <c r="B291">
        <v>5</v>
      </c>
      <c r="C291">
        <v>37</v>
      </c>
      <c r="D291" t="s">
        <v>323</v>
      </c>
      <c r="E291" t="s">
        <v>42</v>
      </c>
      <c r="F291" t="s">
        <v>18</v>
      </c>
    </row>
    <row r="292" spans="1:6" x14ac:dyDescent="0.45">
      <c r="A292">
        <v>5</v>
      </c>
      <c r="B292">
        <v>5</v>
      </c>
      <c r="C292">
        <v>38</v>
      </c>
      <c r="D292" t="s">
        <v>324</v>
      </c>
      <c r="E292" t="s">
        <v>42</v>
      </c>
      <c r="F292" t="s">
        <v>26</v>
      </c>
    </row>
    <row r="293" spans="1:6" x14ac:dyDescent="0.45">
      <c r="A293">
        <v>5</v>
      </c>
      <c r="B293">
        <v>5</v>
      </c>
      <c r="C293">
        <v>39</v>
      </c>
      <c r="D293" t="s">
        <v>325</v>
      </c>
      <c r="E293" t="s">
        <v>42</v>
      </c>
      <c r="F293" t="s">
        <v>18</v>
      </c>
    </row>
    <row r="294" spans="1:6" x14ac:dyDescent="0.45">
      <c r="A294">
        <v>5</v>
      </c>
      <c r="B294">
        <v>5</v>
      </c>
      <c r="C294">
        <v>40</v>
      </c>
      <c r="D294" t="s">
        <v>326</v>
      </c>
      <c r="E294" t="s">
        <v>42</v>
      </c>
      <c r="F294" t="s">
        <v>26</v>
      </c>
    </row>
    <row r="295" spans="1:6" x14ac:dyDescent="0.45">
      <c r="A295">
        <v>5</v>
      </c>
      <c r="B295">
        <v>5</v>
      </c>
      <c r="C295">
        <v>41</v>
      </c>
      <c r="D295" t="s">
        <v>327</v>
      </c>
      <c r="E295" t="s">
        <v>8</v>
      </c>
      <c r="F295" t="s">
        <v>87</v>
      </c>
    </row>
    <row r="296" spans="1:6" x14ac:dyDescent="0.45">
      <c r="A296">
        <v>5</v>
      </c>
      <c r="B296">
        <v>5</v>
      </c>
      <c r="C296">
        <v>42</v>
      </c>
      <c r="D296" t="s">
        <v>328</v>
      </c>
      <c r="E296" t="s">
        <v>14</v>
      </c>
      <c r="F296" t="s">
        <v>26</v>
      </c>
    </row>
    <row r="297" spans="1:6" x14ac:dyDescent="0.45">
      <c r="A297">
        <v>5</v>
      </c>
      <c r="B297">
        <v>5</v>
      </c>
      <c r="C297">
        <v>43</v>
      </c>
      <c r="D297" t="s">
        <v>329</v>
      </c>
      <c r="E297" t="s">
        <v>14</v>
      </c>
      <c r="F297" t="s">
        <v>26</v>
      </c>
    </row>
    <row r="298" spans="1:6" x14ac:dyDescent="0.45">
      <c r="A298">
        <v>5</v>
      </c>
      <c r="B298">
        <v>5</v>
      </c>
      <c r="C298">
        <v>44</v>
      </c>
      <c r="D298" t="s">
        <v>330</v>
      </c>
      <c r="E298" t="s">
        <v>14</v>
      </c>
      <c r="F298" t="s">
        <v>26</v>
      </c>
    </row>
    <row r="299" spans="1:6" x14ac:dyDescent="0.45">
      <c r="A299">
        <v>5</v>
      </c>
      <c r="B299">
        <v>5</v>
      </c>
      <c r="C299">
        <v>45</v>
      </c>
      <c r="D299" t="s">
        <v>331</v>
      </c>
      <c r="E299" t="s">
        <v>42</v>
      </c>
      <c r="F299" t="s">
        <v>18</v>
      </c>
    </row>
    <row r="300" spans="1:6" x14ac:dyDescent="0.45">
      <c r="A300">
        <v>5</v>
      </c>
      <c r="B300">
        <v>5</v>
      </c>
      <c r="C300">
        <v>46</v>
      </c>
      <c r="D300" t="s">
        <v>332</v>
      </c>
      <c r="E300" t="s">
        <v>8</v>
      </c>
      <c r="F300" t="s">
        <v>26</v>
      </c>
    </row>
    <row r="301" spans="1:6" x14ac:dyDescent="0.45">
      <c r="A301">
        <v>5</v>
      </c>
      <c r="B301">
        <v>5</v>
      </c>
      <c r="C301">
        <v>47</v>
      </c>
      <c r="D301" t="s">
        <v>333</v>
      </c>
      <c r="E301" t="s">
        <v>42</v>
      </c>
      <c r="F301" t="s">
        <v>12</v>
      </c>
    </row>
    <row r="302" spans="1:6" x14ac:dyDescent="0.45">
      <c r="A302">
        <v>5</v>
      </c>
      <c r="B302">
        <v>5</v>
      </c>
      <c r="C302">
        <v>48</v>
      </c>
      <c r="D302" t="s">
        <v>334</v>
      </c>
      <c r="E302" t="s">
        <v>14</v>
      </c>
      <c r="F302" t="s">
        <v>26</v>
      </c>
    </row>
    <row r="303" spans="1:6" x14ac:dyDescent="0.45">
      <c r="A303">
        <v>5</v>
      </c>
      <c r="B303">
        <v>5</v>
      </c>
      <c r="C303">
        <v>49</v>
      </c>
      <c r="D303" t="s">
        <v>335</v>
      </c>
      <c r="E303" t="s">
        <v>14</v>
      </c>
      <c r="F303" t="s">
        <v>12</v>
      </c>
    </row>
    <row r="304" spans="1:6" x14ac:dyDescent="0.45">
      <c r="A304">
        <v>5</v>
      </c>
      <c r="B304">
        <v>5</v>
      </c>
      <c r="C304">
        <v>50</v>
      </c>
      <c r="D304" t="s">
        <v>336</v>
      </c>
      <c r="E304" t="s">
        <v>42</v>
      </c>
      <c r="F304" t="s">
        <v>26</v>
      </c>
    </row>
    <row r="305" spans="1:6" x14ac:dyDescent="0.45">
      <c r="A305">
        <v>5</v>
      </c>
      <c r="B305">
        <v>5</v>
      </c>
      <c r="C305">
        <v>51</v>
      </c>
      <c r="D305" t="s">
        <v>337</v>
      </c>
      <c r="E305" t="s">
        <v>14</v>
      </c>
      <c r="F305" t="s">
        <v>15</v>
      </c>
    </row>
    <row r="306" spans="1:6" x14ac:dyDescent="0.45">
      <c r="A306">
        <v>5</v>
      </c>
      <c r="B306">
        <v>5</v>
      </c>
      <c r="C306">
        <v>52</v>
      </c>
      <c r="D306" t="s">
        <v>338</v>
      </c>
      <c r="E306" t="s">
        <v>14</v>
      </c>
      <c r="F306" t="s">
        <v>26</v>
      </c>
    </row>
    <row r="307" spans="1:6" x14ac:dyDescent="0.45">
      <c r="A307">
        <v>5</v>
      </c>
      <c r="B307">
        <v>5</v>
      </c>
      <c r="C307">
        <v>53</v>
      </c>
      <c r="D307" t="s">
        <v>339</v>
      </c>
      <c r="E307" t="s">
        <v>14</v>
      </c>
      <c r="F307" t="s">
        <v>26</v>
      </c>
    </row>
    <row r="308" spans="1:6" x14ac:dyDescent="0.45">
      <c r="A308">
        <v>5</v>
      </c>
      <c r="B308">
        <v>5</v>
      </c>
      <c r="C308">
        <v>54</v>
      </c>
      <c r="D308" t="s">
        <v>340</v>
      </c>
      <c r="E308" t="s">
        <v>14</v>
      </c>
      <c r="F308" t="s">
        <v>12</v>
      </c>
    </row>
    <row r="309" spans="1:6" x14ac:dyDescent="0.45">
      <c r="A309">
        <v>5</v>
      </c>
      <c r="B309">
        <v>5</v>
      </c>
      <c r="C309">
        <v>55</v>
      </c>
      <c r="D309" t="s">
        <v>341</v>
      </c>
      <c r="E309" t="s">
        <v>14</v>
      </c>
      <c r="F309" t="s">
        <v>87</v>
      </c>
    </row>
    <row r="310" spans="1:6" x14ac:dyDescent="0.45">
      <c r="A310">
        <v>5</v>
      </c>
      <c r="B310">
        <v>5</v>
      </c>
      <c r="C310">
        <v>56</v>
      </c>
      <c r="D310" t="s">
        <v>342</v>
      </c>
      <c r="E310" t="s">
        <v>8</v>
      </c>
      <c r="F310" t="s">
        <v>87</v>
      </c>
    </row>
    <row r="311" spans="1:6" x14ac:dyDescent="0.45">
      <c r="A311">
        <v>5</v>
      </c>
      <c r="B311">
        <v>5</v>
      </c>
      <c r="C311">
        <v>57</v>
      </c>
      <c r="D311" t="s">
        <v>343</v>
      </c>
      <c r="E311" t="s">
        <v>42</v>
      </c>
      <c r="F311" t="s">
        <v>15</v>
      </c>
    </row>
    <row r="312" spans="1:6" x14ac:dyDescent="0.45">
      <c r="A312">
        <v>5</v>
      </c>
      <c r="B312">
        <v>5</v>
      </c>
      <c r="C312">
        <v>58</v>
      </c>
      <c r="D312" t="s">
        <v>344</v>
      </c>
      <c r="E312" t="s">
        <v>42</v>
      </c>
      <c r="F312" t="s">
        <v>26</v>
      </c>
    </row>
    <row r="313" spans="1:6" x14ac:dyDescent="0.45">
      <c r="A313">
        <v>5</v>
      </c>
      <c r="B313">
        <v>5</v>
      </c>
      <c r="C313">
        <v>59</v>
      </c>
      <c r="D313" t="s">
        <v>345</v>
      </c>
      <c r="E313" t="s">
        <v>46</v>
      </c>
      <c r="F313" t="s">
        <v>9</v>
      </c>
    </row>
    <row r="314" spans="1:6" x14ac:dyDescent="0.45">
      <c r="A314">
        <v>5</v>
      </c>
      <c r="B314">
        <v>5</v>
      </c>
      <c r="C314">
        <v>60</v>
      </c>
      <c r="D314" t="s">
        <v>346</v>
      </c>
      <c r="E314" t="s">
        <v>14</v>
      </c>
      <c r="F314" t="s">
        <v>26</v>
      </c>
    </row>
    <row r="315" spans="1:6" x14ac:dyDescent="0.45">
      <c r="A315">
        <v>5</v>
      </c>
      <c r="B315">
        <v>5</v>
      </c>
      <c r="C315">
        <v>61</v>
      </c>
      <c r="D315" t="s">
        <v>347</v>
      </c>
      <c r="E315" t="s">
        <v>14</v>
      </c>
      <c r="F315" t="s">
        <v>26</v>
      </c>
    </row>
    <row r="316" spans="1:6" x14ac:dyDescent="0.45">
      <c r="A316">
        <v>5</v>
      </c>
      <c r="B316">
        <v>5</v>
      </c>
      <c r="C316">
        <v>62</v>
      </c>
      <c r="D316" t="s">
        <v>348</v>
      </c>
      <c r="E316" t="s">
        <v>14</v>
      </c>
      <c r="F316" t="s">
        <v>15</v>
      </c>
    </row>
    <row r="317" spans="1:6" x14ac:dyDescent="0.45">
      <c r="A317">
        <v>5</v>
      </c>
      <c r="B317">
        <v>5</v>
      </c>
      <c r="C317">
        <v>63</v>
      </c>
      <c r="D317" t="s">
        <v>349</v>
      </c>
      <c r="E317" t="s">
        <v>11</v>
      </c>
      <c r="F317" t="s">
        <v>12</v>
      </c>
    </row>
    <row r="318" spans="1:6" x14ac:dyDescent="0.45">
      <c r="A318">
        <v>5</v>
      </c>
      <c r="B318">
        <v>5</v>
      </c>
      <c r="C318">
        <v>64</v>
      </c>
      <c r="D318" t="s">
        <v>350</v>
      </c>
      <c r="E318" t="s">
        <v>8</v>
      </c>
      <c r="F318" t="s">
        <v>15</v>
      </c>
    </row>
    <row r="319" spans="1:6" x14ac:dyDescent="0.45">
      <c r="A319">
        <v>5</v>
      </c>
      <c r="B319">
        <v>5</v>
      </c>
      <c r="C319">
        <v>65</v>
      </c>
      <c r="D319" t="s">
        <v>351</v>
      </c>
      <c r="E319" t="s">
        <v>14</v>
      </c>
      <c r="F319" t="s">
        <v>15</v>
      </c>
    </row>
    <row r="320" spans="1:6" x14ac:dyDescent="0.45">
      <c r="A320">
        <v>5</v>
      </c>
      <c r="B320">
        <v>5</v>
      </c>
      <c r="C320">
        <v>66</v>
      </c>
      <c r="D320" t="s">
        <v>352</v>
      </c>
      <c r="E320" t="s">
        <v>14</v>
      </c>
      <c r="F320" t="s">
        <v>15</v>
      </c>
    </row>
    <row r="321" spans="1:7" x14ac:dyDescent="0.45">
      <c r="A321">
        <v>5</v>
      </c>
      <c r="B321">
        <v>5</v>
      </c>
      <c r="C321">
        <v>67</v>
      </c>
      <c r="D321" t="s">
        <v>353</v>
      </c>
      <c r="E321" t="s">
        <v>14</v>
      </c>
      <c r="F321" t="s">
        <v>26</v>
      </c>
    </row>
    <row r="322" spans="1:7" x14ac:dyDescent="0.45">
      <c r="A322">
        <v>5</v>
      </c>
      <c r="B322">
        <v>5</v>
      </c>
      <c r="C322">
        <v>68</v>
      </c>
      <c r="D322" t="s">
        <v>354</v>
      </c>
      <c r="G322" t="s">
        <v>80</v>
      </c>
    </row>
    <row r="323" spans="1:7" x14ac:dyDescent="0.45">
      <c r="A323">
        <v>5</v>
      </c>
      <c r="B323">
        <v>5</v>
      </c>
      <c r="C323">
        <v>69</v>
      </c>
      <c r="D323" t="s">
        <v>355</v>
      </c>
      <c r="E323" t="s">
        <v>14</v>
      </c>
      <c r="F323" t="s">
        <v>15</v>
      </c>
    </row>
    <row r="324" spans="1:7" x14ac:dyDescent="0.45">
      <c r="A324">
        <v>5</v>
      </c>
      <c r="B324">
        <v>5</v>
      </c>
      <c r="C324">
        <v>70</v>
      </c>
      <c r="D324" t="s">
        <v>356</v>
      </c>
      <c r="E324" t="s">
        <v>11</v>
      </c>
      <c r="F324" t="s">
        <v>26</v>
      </c>
    </row>
    <row r="325" spans="1:7" x14ac:dyDescent="0.45">
      <c r="A325">
        <v>5</v>
      </c>
      <c r="B325">
        <v>5</v>
      </c>
      <c r="C325">
        <v>71</v>
      </c>
      <c r="D325" t="s">
        <v>357</v>
      </c>
      <c r="E325" t="s">
        <v>14</v>
      </c>
      <c r="F325" t="s">
        <v>15</v>
      </c>
    </row>
    <row r="326" spans="1:7" x14ac:dyDescent="0.45">
      <c r="A326">
        <v>5</v>
      </c>
      <c r="B326">
        <v>5</v>
      </c>
      <c r="C326">
        <v>72</v>
      </c>
      <c r="D326" t="s">
        <v>358</v>
      </c>
      <c r="E326" t="s">
        <v>30</v>
      </c>
      <c r="F326" t="s">
        <v>31</v>
      </c>
    </row>
    <row r="327" spans="1:7" x14ac:dyDescent="0.45">
      <c r="A327">
        <v>5</v>
      </c>
      <c r="B327">
        <v>5</v>
      </c>
      <c r="C327">
        <v>73</v>
      </c>
      <c r="D327" t="s">
        <v>359</v>
      </c>
      <c r="E327" t="s">
        <v>42</v>
      </c>
      <c r="F327" t="s">
        <v>26</v>
      </c>
    </row>
    <row r="328" spans="1:7" x14ac:dyDescent="0.45">
      <c r="A328">
        <v>5</v>
      </c>
      <c r="B328">
        <v>5</v>
      </c>
      <c r="C328">
        <v>74</v>
      </c>
      <c r="D328" t="s">
        <v>360</v>
      </c>
      <c r="E328" t="s">
        <v>42</v>
      </c>
      <c r="F328" t="s">
        <v>26</v>
      </c>
    </row>
    <row r="329" spans="1:7" x14ac:dyDescent="0.45">
      <c r="A329">
        <v>5</v>
      </c>
      <c r="B329">
        <v>5</v>
      </c>
      <c r="C329">
        <v>75</v>
      </c>
      <c r="D329" t="s">
        <v>361</v>
      </c>
      <c r="E329" t="s">
        <v>14</v>
      </c>
      <c r="F329" t="s">
        <v>15</v>
      </c>
    </row>
    <row r="330" spans="1:7" x14ac:dyDescent="0.45">
      <c r="A330">
        <v>5</v>
      </c>
      <c r="B330">
        <v>5</v>
      </c>
      <c r="C330">
        <v>76</v>
      </c>
      <c r="D330" t="s">
        <v>362</v>
      </c>
      <c r="E330" t="s">
        <v>42</v>
      </c>
      <c r="F330" t="s">
        <v>26</v>
      </c>
    </row>
    <row r="331" spans="1:7" x14ac:dyDescent="0.45">
      <c r="A331">
        <v>5</v>
      </c>
      <c r="B331">
        <v>5</v>
      </c>
      <c r="C331">
        <v>77</v>
      </c>
      <c r="D331" t="s">
        <v>363</v>
      </c>
      <c r="E331" t="s">
        <v>14</v>
      </c>
      <c r="F331" t="s">
        <v>87</v>
      </c>
    </row>
    <row r="332" spans="1:7" x14ac:dyDescent="0.45">
      <c r="A332">
        <v>5</v>
      </c>
      <c r="B332">
        <v>5</v>
      </c>
      <c r="C332">
        <v>78</v>
      </c>
      <c r="D332" t="s">
        <v>364</v>
      </c>
      <c r="E332" t="s">
        <v>14</v>
      </c>
      <c r="F332" t="s">
        <v>15</v>
      </c>
    </row>
    <row r="333" spans="1:7" x14ac:dyDescent="0.45">
      <c r="A333">
        <v>5</v>
      </c>
      <c r="B333">
        <v>5</v>
      </c>
      <c r="C333">
        <v>79</v>
      </c>
      <c r="D333" t="s">
        <v>365</v>
      </c>
      <c r="E333" t="s">
        <v>30</v>
      </c>
      <c r="F333" t="s">
        <v>31</v>
      </c>
    </row>
    <row r="334" spans="1:7" x14ac:dyDescent="0.45">
      <c r="A334">
        <v>5</v>
      </c>
      <c r="B334">
        <v>5</v>
      </c>
      <c r="C334">
        <v>80</v>
      </c>
      <c r="D334" t="s">
        <v>366</v>
      </c>
      <c r="E334" t="s">
        <v>8</v>
      </c>
      <c r="F334" t="s">
        <v>15</v>
      </c>
    </row>
    <row r="335" spans="1:7" x14ac:dyDescent="0.45">
      <c r="A335">
        <v>5</v>
      </c>
      <c r="B335">
        <v>5</v>
      </c>
      <c r="C335">
        <v>81</v>
      </c>
      <c r="D335" t="s">
        <v>367</v>
      </c>
      <c r="E335" t="s">
        <v>30</v>
      </c>
      <c r="F335" t="s">
        <v>31</v>
      </c>
    </row>
    <row r="336" spans="1:7" x14ac:dyDescent="0.45">
      <c r="A336">
        <v>9</v>
      </c>
      <c r="B336">
        <v>9</v>
      </c>
      <c r="C336">
        <v>1</v>
      </c>
      <c r="D336" t="s">
        <v>368</v>
      </c>
      <c r="E336" t="s">
        <v>42</v>
      </c>
      <c r="F336" t="s">
        <v>26</v>
      </c>
    </row>
    <row r="337" spans="1:6" x14ac:dyDescent="0.45">
      <c r="A337">
        <v>9</v>
      </c>
      <c r="B337">
        <v>9</v>
      </c>
      <c r="C337">
        <v>2</v>
      </c>
      <c r="D337" t="s">
        <v>369</v>
      </c>
      <c r="E337" t="s">
        <v>11</v>
      </c>
      <c r="F337" t="s">
        <v>18</v>
      </c>
    </row>
    <row r="338" spans="1:6" x14ac:dyDescent="0.45">
      <c r="A338">
        <v>9</v>
      </c>
      <c r="B338">
        <v>9</v>
      </c>
      <c r="C338">
        <v>3</v>
      </c>
      <c r="D338" t="s">
        <v>370</v>
      </c>
      <c r="E338" t="s">
        <v>11</v>
      </c>
      <c r="F338" t="s">
        <v>18</v>
      </c>
    </row>
    <row r="339" spans="1:6" x14ac:dyDescent="0.45">
      <c r="A339">
        <v>9</v>
      </c>
      <c r="B339">
        <v>9</v>
      </c>
      <c r="C339">
        <v>4</v>
      </c>
      <c r="D339" t="s">
        <v>371</v>
      </c>
      <c r="E339" t="s">
        <v>8</v>
      </c>
      <c r="F339" t="s">
        <v>87</v>
      </c>
    </row>
    <row r="340" spans="1:6" x14ac:dyDescent="0.45">
      <c r="A340">
        <v>9</v>
      </c>
      <c r="B340">
        <v>9</v>
      </c>
      <c r="C340">
        <v>5</v>
      </c>
      <c r="D340" t="s">
        <v>372</v>
      </c>
      <c r="E340" t="s">
        <v>14</v>
      </c>
      <c r="F340" t="s">
        <v>87</v>
      </c>
    </row>
    <row r="341" spans="1:6" x14ac:dyDescent="0.45">
      <c r="A341">
        <v>9</v>
      </c>
      <c r="B341">
        <v>9</v>
      </c>
      <c r="C341">
        <v>6</v>
      </c>
      <c r="D341" t="s">
        <v>373</v>
      </c>
      <c r="E341" t="s">
        <v>8</v>
      </c>
      <c r="F341" t="s">
        <v>87</v>
      </c>
    </row>
    <row r="342" spans="1:6" x14ac:dyDescent="0.45">
      <c r="A342">
        <v>9</v>
      </c>
      <c r="B342">
        <v>9</v>
      </c>
      <c r="C342">
        <v>7</v>
      </c>
      <c r="D342" t="s">
        <v>374</v>
      </c>
      <c r="E342" t="s">
        <v>11</v>
      </c>
      <c r="F342" t="s">
        <v>26</v>
      </c>
    </row>
    <row r="343" spans="1:6" x14ac:dyDescent="0.45">
      <c r="A343">
        <v>9</v>
      </c>
      <c r="B343">
        <v>9</v>
      </c>
      <c r="C343">
        <v>8</v>
      </c>
      <c r="D343" t="s">
        <v>375</v>
      </c>
      <c r="E343" t="s">
        <v>14</v>
      </c>
      <c r="F343" t="s">
        <v>15</v>
      </c>
    </row>
    <row r="344" spans="1:6" x14ac:dyDescent="0.45">
      <c r="A344">
        <v>9</v>
      </c>
      <c r="B344">
        <v>9</v>
      </c>
      <c r="C344">
        <v>9</v>
      </c>
      <c r="D344" t="s">
        <v>376</v>
      </c>
      <c r="E344" t="s">
        <v>8</v>
      </c>
      <c r="F344" t="s">
        <v>87</v>
      </c>
    </row>
    <row r="345" spans="1:6" x14ac:dyDescent="0.45">
      <c r="A345">
        <v>9</v>
      </c>
      <c r="B345">
        <v>9</v>
      </c>
      <c r="C345">
        <v>10</v>
      </c>
      <c r="D345" t="s">
        <v>377</v>
      </c>
      <c r="E345" t="s">
        <v>14</v>
      </c>
      <c r="F345" t="s">
        <v>15</v>
      </c>
    </row>
    <row r="346" spans="1:6" x14ac:dyDescent="0.45">
      <c r="A346">
        <v>9</v>
      </c>
      <c r="B346">
        <v>9</v>
      </c>
      <c r="C346">
        <v>11</v>
      </c>
      <c r="D346" t="s">
        <v>378</v>
      </c>
      <c r="E346" t="s">
        <v>42</v>
      </c>
      <c r="F346" t="s">
        <v>26</v>
      </c>
    </row>
    <row r="347" spans="1:6" x14ac:dyDescent="0.45">
      <c r="A347">
        <v>9</v>
      </c>
      <c r="B347">
        <v>9</v>
      </c>
      <c r="C347">
        <v>12</v>
      </c>
      <c r="D347" t="s">
        <v>379</v>
      </c>
      <c r="E347" t="s">
        <v>42</v>
      </c>
      <c r="F347" t="s">
        <v>87</v>
      </c>
    </row>
    <row r="348" spans="1:6" x14ac:dyDescent="0.45">
      <c r="A348">
        <v>9</v>
      </c>
      <c r="B348">
        <v>9</v>
      </c>
      <c r="C348">
        <v>13</v>
      </c>
      <c r="D348" t="s">
        <v>380</v>
      </c>
      <c r="E348" t="s">
        <v>42</v>
      </c>
      <c r="F348" t="s">
        <v>26</v>
      </c>
    </row>
    <row r="349" spans="1:6" x14ac:dyDescent="0.45">
      <c r="A349">
        <v>9</v>
      </c>
      <c r="B349">
        <v>9</v>
      </c>
      <c r="C349">
        <v>14</v>
      </c>
      <c r="D349" t="s">
        <v>381</v>
      </c>
      <c r="E349" t="s">
        <v>14</v>
      </c>
      <c r="F349" t="s">
        <v>15</v>
      </c>
    </row>
    <row r="350" spans="1:6" x14ac:dyDescent="0.45">
      <c r="A350">
        <v>9</v>
      </c>
      <c r="B350">
        <v>9</v>
      </c>
      <c r="C350">
        <v>15</v>
      </c>
      <c r="D350" t="s">
        <v>382</v>
      </c>
      <c r="E350" t="s">
        <v>74</v>
      </c>
      <c r="F350" t="s">
        <v>75</v>
      </c>
    </row>
    <row r="351" spans="1:6" x14ac:dyDescent="0.45">
      <c r="A351">
        <v>9</v>
      </c>
      <c r="B351">
        <v>9</v>
      </c>
      <c r="C351">
        <v>16</v>
      </c>
      <c r="D351" t="s">
        <v>383</v>
      </c>
      <c r="E351" t="s">
        <v>14</v>
      </c>
      <c r="F351" t="s">
        <v>26</v>
      </c>
    </row>
    <row r="352" spans="1:6" x14ac:dyDescent="0.45">
      <c r="A352">
        <v>9</v>
      </c>
      <c r="B352">
        <v>9</v>
      </c>
      <c r="C352">
        <v>17</v>
      </c>
      <c r="D352" t="s">
        <v>384</v>
      </c>
      <c r="E352" t="s">
        <v>8</v>
      </c>
      <c r="F352" t="s">
        <v>87</v>
      </c>
    </row>
    <row r="353" spans="1:6" x14ac:dyDescent="0.45">
      <c r="A353">
        <v>9</v>
      </c>
      <c r="B353">
        <v>9</v>
      </c>
      <c r="C353">
        <v>18</v>
      </c>
      <c r="D353" t="s">
        <v>385</v>
      </c>
      <c r="E353" t="s">
        <v>11</v>
      </c>
      <c r="F353" t="s">
        <v>26</v>
      </c>
    </row>
    <row r="354" spans="1:6" x14ac:dyDescent="0.45">
      <c r="A354">
        <v>9</v>
      </c>
      <c r="B354">
        <v>9</v>
      </c>
      <c r="C354">
        <v>19</v>
      </c>
      <c r="D354" t="s">
        <v>386</v>
      </c>
      <c r="E354" t="s">
        <v>46</v>
      </c>
      <c r="F354" t="s">
        <v>87</v>
      </c>
    </row>
    <row r="355" spans="1:6" x14ac:dyDescent="0.45">
      <c r="A355">
        <v>9</v>
      </c>
      <c r="B355">
        <v>9</v>
      </c>
      <c r="C355">
        <v>20</v>
      </c>
      <c r="D355" t="s">
        <v>387</v>
      </c>
      <c r="E355" t="s">
        <v>14</v>
      </c>
      <c r="F355" t="s">
        <v>12</v>
      </c>
    </row>
    <row r="356" spans="1:6" x14ac:dyDescent="0.45">
      <c r="A356">
        <v>9</v>
      </c>
      <c r="B356">
        <v>9</v>
      </c>
      <c r="C356">
        <v>21</v>
      </c>
      <c r="D356" t="s">
        <v>388</v>
      </c>
      <c r="E356" t="s">
        <v>14</v>
      </c>
      <c r="F356" t="s">
        <v>15</v>
      </c>
    </row>
    <row r="357" spans="1:6" x14ac:dyDescent="0.45">
      <c r="A357">
        <v>9</v>
      </c>
      <c r="B357">
        <v>9</v>
      </c>
      <c r="C357">
        <v>22</v>
      </c>
      <c r="D357" t="s">
        <v>389</v>
      </c>
      <c r="E357" t="s">
        <v>11</v>
      </c>
      <c r="F357" t="s">
        <v>12</v>
      </c>
    </row>
    <row r="358" spans="1:6" x14ac:dyDescent="0.45">
      <c r="A358">
        <v>9</v>
      </c>
      <c r="B358">
        <v>9</v>
      </c>
      <c r="C358">
        <v>23</v>
      </c>
      <c r="D358" t="s">
        <v>390</v>
      </c>
      <c r="E358" t="s">
        <v>14</v>
      </c>
      <c r="F358" t="s">
        <v>87</v>
      </c>
    </row>
    <row r="359" spans="1:6" x14ac:dyDescent="0.45">
      <c r="A359">
        <v>9</v>
      </c>
      <c r="B359">
        <v>9</v>
      </c>
      <c r="C359">
        <v>24</v>
      </c>
      <c r="D359" t="s">
        <v>391</v>
      </c>
      <c r="E359" t="s">
        <v>14</v>
      </c>
      <c r="F359" t="s">
        <v>12</v>
      </c>
    </row>
    <row r="360" spans="1:6" x14ac:dyDescent="0.45">
      <c r="A360">
        <v>9</v>
      </c>
      <c r="B360">
        <v>9</v>
      </c>
      <c r="C360">
        <v>25</v>
      </c>
      <c r="D360" t="s">
        <v>392</v>
      </c>
      <c r="E360" t="s">
        <v>51</v>
      </c>
      <c r="F360" t="s">
        <v>52</v>
      </c>
    </row>
    <row r="361" spans="1:6" x14ac:dyDescent="0.45">
      <c r="A361">
        <v>9</v>
      </c>
      <c r="B361">
        <v>9</v>
      </c>
      <c r="C361">
        <v>26</v>
      </c>
      <c r="D361" t="s">
        <v>393</v>
      </c>
      <c r="E361" t="s">
        <v>14</v>
      </c>
      <c r="F361" t="s">
        <v>15</v>
      </c>
    </row>
    <row r="362" spans="1:6" x14ac:dyDescent="0.45">
      <c r="A362">
        <v>9</v>
      </c>
      <c r="B362">
        <v>9</v>
      </c>
      <c r="C362">
        <v>27</v>
      </c>
      <c r="D362" t="s">
        <v>394</v>
      </c>
      <c r="E362" t="s">
        <v>42</v>
      </c>
      <c r="F362" t="s">
        <v>395</v>
      </c>
    </row>
    <row r="363" spans="1:6" x14ac:dyDescent="0.45">
      <c r="A363">
        <v>9</v>
      </c>
      <c r="B363">
        <v>9</v>
      </c>
      <c r="C363">
        <v>28</v>
      </c>
      <c r="D363" t="s">
        <v>396</v>
      </c>
      <c r="E363" t="s">
        <v>14</v>
      </c>
      <c r="F363" t="s">
        <v>15</v>
      </c>
    </row>
    <row r="364" spans="1:6" x14ac:dyDescent="0.45">
      <c r="A364">
        <v>9</v>
      </c>
      <c r="B364">
        <v>9</v>
      </c>
      <c r="C364">
        <v>29</v>
      </c>
      <c r="D364" t="s">
        <v>397</v>
      </c>
      <c r="E364" t="s">
        <v>8</v>
      </c>
      <c r="F364" t="s">
        <v>87</v>
      </c>
    </row>
    <row r="365" spans="1:6" x14ac:dyDescent="0.45">
      <c r="A365">
        <v>9</v>
      </c>
      <c r="B365">
        <v>9</v>
      </c>
      <c r="C365">
        <v>30</v>
      </c>
      <c r="D365" t="s">
        <v>398</v>
      </c>
      <c r="E365" t="s">
        <v>14</v>
      </c>
      <c r="F365" t="s">
        <v>87</v>
      </c>
    </row>
    <row r="366" spans="1:6" x14ac:dyDescent="0.45">
      <c r="A366">
        <v>9</v>
      </c>
      <c r="B366">
        <v>9</v>
      </c>
      <c r="C366">
        <v>31</v>
      </c>
      <c r="D366" t="s">
        <v>399</v>
      </c>
      <c r="E366" t="s">
        <v>14</v>
      </c>
      <c r="F366" t="s">
        <v>15</v>
      </c>
    </row>
    <row r="367" spans="1:6" x14ac:dyDescent="0.45">
      <c r="A367">
        <v>9</v>
      </c>
      <c r="B367">
        <v>9</v>
      </c>
      <c r="C367">
        <v>32</v>
      </c>
      <c r="D367" t="s">
        <v>400</v>
      </c>
      <c r="E367" t="s">
        <v>401</v>
      </c>
      <c r="F367" t="s">
        <v>15</v>
      </c>
    </row>
    <row r="368" spans="1:6" x14ac:dyDescent="0.45">
      <c r="A368">
        <v>9</v>
      </c>
      <c r="B368">
        <v>9</v>
      </c>
      <c r="C368">
        <v>33</v>
      </c>
      <c r="D368" t="s">
        <v>402</v>
      </c>
      <c r="E368" t="s">
        <v>401</v>
      </c>
      <c r="F368" t="s">
        <v>251</v>
      </c>
    </row>
    <row r="369" spans="1:6" x14ac:dyDescent="0.45">
      <c r="A369">
        <v>9</v>
      </c>
      <c r="B369">
        <v>9</v>
      </c>
      <c r="C369">
        <v>34</v>
      </c>
      <c r="D369" t="s">
        <v>403</v>
      </c>
      <c r="E369" t="s">
        <v>14</v>
      </c>
      <c r="F369" t="s">
        <v>12</v>
      </c>
    </row>
    <row r="370" spans="1:6" x14ac:dyDescent="0.45">
      <c r="A370">
        <v>9</v>
      </c>
      <c r="B370">
        <v>9</v>
      </c>
      <c r="C370">
        <v>35</v>
      </c>
      <c r="D370" t="s">
        <v>404</v>
      </c>
      <c r="E370" t="s">
        <v>8</v>
      </c>
      <c r="F370" t="s">
        <v>87</v>
      </c>
    </row>
    <row r="371" spans="1:6" x14ac:dyDescent="0.45">
      <c r="A371">
        <v>9</v>
      </c>
      <c r="B371">
        <v>9</v>
      </c>
      <c r="C371">
        <v>36</v>
      </c>
      <c r="D371" t="s">
        <v>405</v>
      </c>
      <c r="E371" t="s">
        <v>14</v>
      </c>
      <c r="F371" t="s">
        <v>15</v>
      </c>
    </row>
    <row r="372" spans="1:6" x14ac:dyDescent="0.45">
      <c r="A372">
        <v>9</v>
      </c>
      <c r="B372">
        <v>9</v>
      </c>
      <c r="C372">
        <v>37</v>
      </c>
      <c r="D372" t="s">
        <v>406</v>
      </c>
      <c r="E372" t="s">
        <v>42</v>
      </c>
      <c r="F372" t="s">
        <v>26</v>
      </c>
    </row>
    <row r="373" spans="1:6" x14ac:dyDescent="0.45">
      <c r="A373">
        <v>9</v>
      </c>
      <c r="B373">
        <v>9</v>
      </c>
      <c r="C373">
        <v>38</v>
      </c>
      <c r="D373" t="s">
        <v>407</v>
      </c>
      <c r="E373" t="s">
        <v>42</v>
      </c>
      <c r="F373" t="s">
        <v>26</v>
      </c>
    </row>
    <row r="374" spans="1:6" x14ac:dyDescent="0.45">
      <c r="A374">
        <v>9</v>
      </c>
      <c r="B374">
        <v>9</v>
      </c>
      <c r="C374">
        <v>39</v>
      </c>
      <c r="D374" t="s">
        <v>408</v>
      </c>
      <c r="E374" t="s">
        <v>8</v>
      </c>
      <c r="F374" t="s">
        <v>87</v>
      </c>
    </row>
    <row r="375" spans="1:6" x14ac:dyDescent="0.45">
      <c r="A375">
        <v>9</v>
      </c>
      <c r="B375">
        <v>9</v>
      </c>
      <c r="C375">
        <v>40</v>
      </c>
      <c r="D375" t="s">
        <v>409</v>
      </c>
      <c r="E375" t="s">
        <v>74</v>
      </c>
      <c r="F375" t="s">
        <v>75</v>
      </c>
    </row>
    <row r="376" spans="1:6" x14ac:dyDescent="0.45">
      <c r="A376">
        <v>9</v>
      </c>
      <c r="B376">
        <v>9</v>
      </c>
      <c r="C376">
        <v>41</v>
      </c>
      <c r="D376" t="s">
        <v>410</v>
      </c>
      <c r="E376" t="s">
        <v>14</v>
      </c>
      <c r="F376" t="s">
        <v>15</v>
      </c>
    </row>
    <row r="377" spans="1:6" x14ac:dyDescent="0.45">
      <c r="A377">
        <v>9</v>
      </c>
      <c r="B377">
        <v>9</v>
      </c>
      <c r="C377">
        <v>42</v>
      </c>
      <c r="D377" t="s">
        <v>411</v>
      </c>
      <c r="E377" t="s">
        <v>14</v>
      </c>
      <c r="F377" t="s">
        <v>15</v>
      </c>
    </row>
    <row r="378" spans="1:6" x14ac:dyDescent="0.45">
      <c r="A378">
        <v>9</v>
      </c>
      <c r="B378">
        <v>9</v>
      </c>
      <c r="C378">
        <v>43</v>
      </c>
      <c r="D378" t="s">
        <v>412</v>
      </c>
      <c r="E378" t="s">
        <v>8</v>
      </c>
      <c r="F378" t="s">
        <v>87</v>
      </c>
    </row>
    <row r="379" spans="1:6" x14ac:dyDescent="0.45">
      <c r="A379">
        <v>9</v>
      </c>
      <c r="B379">
        <v>9</v>
      </c>
      <c r="C379">
        <v>44</v>
      </c>
      <c r="D379" t="s">
        <v>413</v>
      </c>
      <c r="E379" t="s">
        <v>8</v>
      </c>
      <c r="F379" t="s">
        <v>87</v>
      </c>
    </row>
    <row r="380" spans="1:6" x14ac:dyDescent="0.45">
      <c r="A380">
        <v>9</v>
      </c>
      <c r="B380">
        <v>9</v>
      </c>
      <c r="C380">
        <v>45</v>
      </c>
      <c r="D380" t="s">
        <v>414</v>
      </c>
      <c r="E380" t="s">
        <v>14</v>
      </c>
      <c r="F380" t="s">
        <v>26</v>
      </c>
    </row>
    <row r="381" spans="1:6" x14ac:dyDescent="0.45">
      <c r="A381">
        <v>9</v>
      </c>
      <c r="B381">
        <v>9</v>
      </c>
      <c r="C381">
        <v>46</v>
      </c>
      <c r="D381" t="s">
        <v>415</v>
      </c>
      <c r="E381" t="s">
        <v>14</v>
      </c>
      <c r="F381" t="s">
        <v>15</v>
      </c>
    </row>
    <row r="382" spans="1:6" x14ac:dyDescent="0.45">
      <c r="A382">
        <v>9</v>
      </c>
      <c r="B382">
        <v>9</v>
      </c>
      <c r="C382">
        <v>47</v>
      </c>
      <c r="D382" t="s">
        <v>416</v>
      </c>
      <c r="E382" t="s">
        <v>14</v>
      </c>
      <c r="F382" t="s">
        <v>15</v>
      </c>
    </row>
    <row r="383" spans="1:6" x14ac:dyDescent="0.45">
      <c r="A383">
        <v>9</v>
      </c>
      <c r="B383">
        <v>9</v>
      </c>
      <c r="C383">
        <v>48</v>
      </c>
      <c r="D383" t="s">
        <v>417</v>
      </c>
      <c r="E383" t="s">
        <v>8</v>
      </c>
      <c r="F383" t="s">
        <v>26</v>
      </c>
    </row>
    <row r="384" spans="1:6" x14ac:dyDescent="0.45">
      <c r="A384">
        <v>9</v>
      </c>
      <c r="B384">
        <v>9</v>
      </c>
      <c r="C384">
        <v>49</v>
      </c>
      <c r="D384" t="s">
        <v>418</v>
      </c>
      <c r="E384" t="s">
        <v>42</v>
      </c>
      <c r="F384" t="s">
        <v>52</v>
      </c>
    </row>
    <row r="385" spans="1:6" x14ac:dyDescent="0.45">
      <c r="A385">
        <v>9</v>
      </c>
      <c r="B385">
        <v>9</v>
      </c>
      <c r="C385">
        <v>50</v>
      </c>
      <c r="D385" t="s">
        <v>419</v>
      </c>
      <c r="E385" t="s">
        <v>8</v>
      </c>
      <c r="F385" t="s">
        <v>87</v>
      </c>
    </row>
    <row r="386" spans="1:6" x14ac:dyDescent="0.45">
      <c r="A386">
        <v>9</v>
      </c>
      <c r="B386">
        <v>9</v>
      </c>
      <c r="C386">
        <v>51</v>
      </c>
      <c r="D386" t="s">
        <v>420</v>
      </c>
      <c r="E386" t="s">
        <v>42</v>
      </c>
      <c r="F386" t="s">
        <v>12</v>
      </c>
    </row>
    <row r="387" spans="1:6" x14ac:dyDescent="0.45">
      <c r="A387">
        <v>9</v>
      </c>
      <c r="B387">
        <v>9</v>
      </c>
      <c r="C387">
        <v>52</v>
      </c>
      <c r="D387" t="s">
        <v>421</v>
      </c>
      <c r="E387" t="s">
        <v>8</v>
      </c>
      <c r="F387" t="s">
        <v>26</v>
      </c>
    </row>
    <row r="388" spans="1:6" x14ac:dyDescent="0.45">
      <c r="A388">
        <v>9</v>
      </c>
      <c r="B388">
        <v>9</v>
      </c>
      <c r="C388">
        <v>53</v>
      </c>
      <c r="D388" t="s">
        <v>422</v>
      </c>
      <c r="E388" t="s">
        <v>8</v>
      </c>
      <c r="F388" t="s">
        <v>87</v>
      </c>
    </row>
    <row r="389" spans="1:6" x14ac:dyDescent="0.45">
      <c r="A389">
        <v>9</v>
      </c>
      <c r="B389">
        <v>9</v>
      </c>
      <c r="C389">
        <v>54</v>
      </c>
      <c r="D389" t="s">
        <v>423</v>
      </c>
      <c r="E389" t="s">
        <v>14</v>
      </c>
      <c r="F389" t="s">
        <v>15</v>
      </c>
    </row>
    <row r="390" spans="1:6" x14ac:dyDescent="0.45">
      <c r="A390">
        <v>9</v>
      </c>
      <c r="B390">
        <v>9</v>
      </c>
      <c r="C390">
        <v>55</v>
      </c>
      <c r="D390" t="s">
        <v>424</v>
      </c>
      <c r="E390" t="s">
        <v>42</v>
      </c>
      <c r="F390" t="s">
        <v>87</v>
      </c>
    </row>
    <row r="391" spans="1:6" x14ac:dyDescent="0.45">
      <c r="A391">
        <v>9</v>
      </c>
      <c r="B391">
        <v>9</v>
      </c>
      <c r="C391">
        <v>56</v>
      </c>
      <c r="D391" t="s">
        <v>425</v>
      </c>
      <c r="E391" t="s">
        <v>8</v>
      </c>
      <c r="F391" t="s">
        <v>87</v>
      </c>
    </row>
    <row r="392" spans="1:6" x14ac:dyDescent="0.45">
      <c r="A392">
        <v>9</v>
      </c>
      <c r="B392">
        <v>9</v>
      </c>
      <c r="C392">
        <v>57</v>
      </c>
      <c r="D392" t="s">
        <v>426</v>
      </c>
      <c r="E392" t="s">
        <v>42</v>
      </c>
      <c r="F392" t="s">
        <v>26</v>
      </c>
    </row>
    <row r="393" spans="1:6" x14ac:dyDescent="0.45">
      <c r="A393">
        <v>9</v>
      </c>
      <c r="B393">
        <v>9</v>
      </c>
      <c r="C393">
        <v>58</v>
      </c>
      <c r="D393" t="s">
        <v>427</v>
      </c>
      <c r="E393" t="s">
        <v>8</v>
      </c>
      <c r="F393" t="s">
        <v>87</v>
      </c>
    </row>
    <row r="394" spans="1:6" x14ac:dyDescent="0.45">
      <c r="A394">
        <v>9</v>
      </c>
      <c r="B394">
        <v>9</v>
      </c>
      <c r="C394">
        <v>59</v>
      </c>
      <c r="D394" t="s">
        <v>428</v>
      </c>
      <c r="E394" t="s">
        <v>14</v>
      </c>
      <c r="F394" t="s">
        <v>87</v>
      </c>
    </row>
    <row r="395" spans="1:6" x14ac:dyDescent="0.45">
      <c r="A395">
        <v>9</v>
      </c>
      <c r="B395">
        <v>9</v>
      </c>
      <c r="C395">
        <v>60</v>
      </c>
      <c r="D395" t="s">
        <v>429</v>
      </c>
      <c r="E395" t="s">
        <v>42</v>
      </c>
      <c r="F395" t="s">
        <v>52</v>
      </c>
    </row>
    <row r="396" spans="1:6" x14ac:dyDescent="0.45">
      <c r="A396">
        <v>9</v>
      </c>
      <c r="B396">
        <v>9</v>
      </c>
      <c r="C396">
        <v>61</v>
      </c>
      <c r="D396" t="s">
        <v>430</v>
      </c>
      <c r="E396" t="s">
        <v>8</v>
      </c>
      <c r="F396" t="s">
        <v>87</v>
      </c>
    </row>
    <row r="397" spans="1:6" x14ac:dyDescent="0.45">
      <c r="A397">
        <v>9</v>
      </c>
      <c r="B397">
        <v>9</v>
      </c>
      <c r="C397">
        <v>62</v>
      </c>
      <c r="D397" t="s">
        <v>431</v>
      </c>
      <c r="E397" t="s">
        <v>8</v>
      </c>
      <c r="F397" t="s">
        <v>87</v>
      </c>
    </row>
    <row r="398" spans="1:6" x14ac:dyDescent="0.45">
      <c r="A398">
        <v>9</v>
      </c>
      <c r="B398">
        <v>9</v>
      </c>
      <c r="C398">
        <v>63</v>
      </c>
      <c r="D398" t="s">
        <v>432</v>
      </c>
      <c r="E398" t="s">
        <v>42</v>
      </c>
      <c r="F398" t="s">
        <v>26</v>
      </c>
    </row>
    <row r="399" spans="1:6" x14ac:dyDescent="0.45">
      <c r="A399">
        <v>9</v>
      </c>
      <c r="B399">
        <v>9</v>
      </c>
      <c r="C399">
        <v>64</v>
      </c>
      <c r="D399" t="s">
        <v>433</v>
      </c>
      <c r="E399" t="s">
        <v>42</v>
      </c>
      <c r="F399" t="s">
        <v>26</v>
      </c>
    </row>
    <row r="400" spans="1:6" x14ac:dyDescent="0.45">
      <c r="A400">
        <v>9</v>
      </c>
      <c r="B400">
        <v>9</v>
      </c>
      <c r="C400">
        <v>65</v>
      </c>
      <c r="D400" t="s">
        <v>434</v>
      </c>
      <c r="E400" t="s">
        <v>14</v>
      </c>
      <c r="F400" t="s">
        <v>194</v>
      </c>
    </row>
    <row r="401" spans="1:6" x14ac:dyDescent="0.45">
      <c r="A401">
        <v>9</v>
      </c>
      <c r="B401">
        <v>9</v>
      </c>
      <c r="C401">
        <v>66</v>
      </c>
      <c r="D401" t="s">
        <v>435</v>
      </c>
      <c r="E401" t="s">
        <v>11</v>
      </c>
      <c r="F401" t="s">
        <v>87</v>
      </c>
    </row>
    <row r="402" spans="1:6" x14ac:dyDescent="0.45">
      <c r="A402">
        <v>9</v>
      </c>
      <c r="B402">
        <v>9</v>
      </c>
      <c r="C402">
        <v>67</v>
      </c>
      <c r="D402" t="s">
        <v>436</v>
      </c>
      <c r="E402" t="s">
        <v>11</v>
      </c>
      <c r="F402" t="s">
        <v>12</v>
      </c>
    </row>
    <row r="403" spans="1:6" x14ac:dyDescent="0.45">
      <c r="A403">
        <v>9</v>
      </c>
      <c r="B403">
        <v>9</v>
      </c>
      <c r="C403">
        <v>68</v>
      </c>
      <c r="D403" t="s">
        <v>437</v>
      </c>
      <c r="E403" t="s">
        <v>90</v>
      </c>
      <c r="F403" t="s">
        <v>18</v>
      </c>
    </row>
    <row r="404" spans="1:6" x14ac:dyDescent="0.45">
      <c r="A404">
        <v>9</v>
      </c>
      <c r="B404">
        <v>9</v>
      </c>
      <c r="C404">
        <v>69</v>
      </c>
      <c r="D404" t="s">
        <v>438</v>
      </c>
      <c r="E404" t="s">
        <v>14</v>
      </c>
      <c r="F404" t="s">
        <v>15</v>
      </c>
    </row>
    <row r="405" spans="1:6" x14ac:dyDescent="0.45">
      <c r="A405">
        <v>9</v>
      </c>
      <c r="B405">
        <v>9</v>
      </c>
      <c r="C405">
        <v>70</v>
      </c>
      <c r="D405" t="s">
        <v>439</v>
      </c>
      <c r="E405" t="s">
        <v>8</v>
      </c>
      <c r="F405" t="s">
        <v>87</v>
      </c>
    </row>
    <row r="406" spans="1:6" x14ac:dyDescent="0.45">
      <c r="A406">
        <v>9</v>
      </c>
      <c r="B406">
        <v>9</v>
      </c>
      <c r="C406">
        <v>71</v>
      </c>
      <c r="D406" t="s">
        <v>440</v>
      </c>
      <c r="E406" t="s">
        <v>14</v>
      </c>
      <c r="F406" t="s">
        <v>15</v>
      </c>
    </row>
    <row r="407" spans="1:6" x14ac:dyDescent="0.45">
      <c r="A407">
        <v>9</v>
      </c>
      <c r="B407">
        <v>9</v>
      </c>
      <c r="C407">
        <v>72</v>
      </c>
      <c r="D407" t="s">
        <v>441</v>
      </c>
      <c r="E407" t="s">
        <v>8</v>
      </c>
      <c r="F407" t="s">
        <v>87</v>
      </c>
    </row>
    <row r="408" spans="1:6" x14ac:dyDescent="0.45">
      <c r="A408">
        <v>9</v>
      </c>
      <c r="B408">
        <v>9</v>
      </c>
      <c r="C408">
        <v>73</v>
      </c>
      <c r="D408" t="s">
        <v>442</v>
      </c>
      <c r="E408" t="s">
        <v>8</v>
      </c>
      <c r="F408" t="s">
        <v>87</v>
      </c>
    </row>
    <row r="409" spans="1:6" x14ac:dyDescent="0.45">
      <c r="A409">
        <v>9</v>
      </c>
      <c r="B409">
        <v>9</v>
      </c>
      <c r="C409">
        <v>74</v>
      </c>
      <c r="D409" t="s">
        <v>443</v>
      </c>
      <c r="E409" t="s">
        <v>42</v>
      </c>
      <c r="F409" t="s">
        <v>26</v>
      </c>
    </row>
    <row r="410" spans="1:6" x14ac:dyDescent="0.45">
      <c r="A410">
        <v>9</v>
      </c>
      <c r="B410">
        <v>9</v>
      </c>
      <c r="C410">
        <v>75</v>
      </c>
      <c r="D410" t="s">
        <v>444</v>
      </c>
      <c r="E410" t="s">
        <v>42</v>
      </c>
      <c r="F410" t="s">
        <v>26</v>
      </c>
    </row>
    <row r="411" spans="1:6" x14ac:dyDescent="0.45">
      <c r="A411">
        <v>9</v>
      </c>
      <c r="B411">
        <v>9</v>
      </c>
      <c r="C411">
        <v>76</v>
      </c>
      <c r="D411" t="s">
        <v>445</v>
      </c>
      <c r="E411" t="s">
        <v>8</v>
      </c>
      <c r="F411" t="s">
        <v>87</v>
      </c>
    </row>
    <row r="412" spans="1:6" x14ac:dyDescent="0.45">
      <c r="A412">
        <v>9</v>
      </c>
      <c r="B412">
        <v>9</v>
      </c>
      <c r="C412">
        <v>77</v>
      </c>
      <c r="D412" t="s">
        <v>446</v>
      </c>
      <c r="E412" t="s">
        <v>8</v>
      </c>
      <c r="F412" t="s">
        <v>87</v>
      </c>
    </row>
    <row r="413" spans="1:6" x14ac:dyDescent="0.45">
      <c r="A413">
        <v>9</v>
      </c>
      <c r="B413">
        <v>9</v>
      </c>
      <c r="C413">
        <v>78</v>
      </c>
      <c r="D413" t="s">
        <v>447</v>
      </c>
      <c r="E413" t="s">
        <v>14</v>
      </c>
      <c r="F413" t="s">
        <v>87</v>
      </c>
    </row>
    <row r="414" spans="1:6" x14ac:dyDescent="0.45">
      <c r="A414">
        <v>9</v>
      </c>
      <c r="B414">
        <v>9</v>
      </c>
      <c r="C414">
        <v>79</v>
      </c>
      <c r="D414" t="s">
        <v>448</v>
      </c>
      <c r="E414" t="s">
        <v>42</v>
      </c>
      <c r="F414" t="s">
        <v>26</v>
      </c>
    </row>
    <row r="415" spans="1:6" x14ac:dyDescent="0.45">
      <c r="A415">
        <v>9</v>
      </c>
      <c r="B415">
        <v>9</v>
      </c>
      <c r="C415">
        <v>80</v>
      </c>
      <c r="D415" t="s">
        <v>449</v>
      </c>
      <c r="E415" t="s">
        <v>14</v>
      </c>
      <c r="F415" t="s">
        <v>87</v>
      </c>
    </row>
    <row r="416" spans="1:6" x14ac:dyDescent="0.45">
      <c r="A416">
        <v>9</v>
      </c>
      <c r="B416">
        <v>9</v>
      </c>
      <c r="C416">
        <v>81</v>
      </c>
      <c r="D416" t="s">
        <v>450</v>
      </c>
      <c r="E416" t="s">
        <v>42</v>
      </c>
      <c r="F416" t="s">
        <v>26</v>
      </c>
    </row>
    <row r="417" spans="1:6" x14ac:dyDescent="0.45">
      <c r="A417">
        <v>9</v>
      </c>
      <c r="B417">
        <v>9</v>
      </c>
      <c r="C417">
        <v>82</v>
      </c>
      <c r="D417" t="s">
        <v>451</v>
      </c>
      <c r="E417" t="s">
        <v>14</v>
      </c>
      <c r="F417" t="s">
        <v>26</v>
      </c>
    </row>
    <row r="418" spans="1:6" x14ac:dyDescent="0.45">
      <c r="A418">
        <v>9</v>
      </c>
      <c r="B418">
        <v>9</v>
      </c>
      <c r="C418">
        <v>83</v>
      </c>
      <c r="D418" t="s">
        <v>452</v>
      </c>
      <c r="E418" t="s">
        <v>8</v>
      </c>
      <c r="F418" t="s">
        <v>87</v>
      </c>
    </row>
    <row r="419" spans="1:6" x14ac:dyDescent="0.45">
      <c r="A419">
        <v>9</v>
      </c>
      <c r="B419">
        <v>9</v>
      </c>
      <c r="C419">
        <v>84</v>
      </c>
      <c r="D419" t="s">
        <v>453</v>
      </c>
      <c r="E419" t="s">
        <v>11</v>
      </c>
      <c r="F419" t="s">
        <v>26</v>
      </c>
    </row>
    <row r="420" spans="1:6" x14ac:dyDescent="0.45">
      <c r="A420">
        <v>10</v>
      </c>
      <c r="B420" t="s">
        <v>454</v>
      </c>
      <c r="C420">
        <v>1</v>
      </c>
      <c r="D420" t="s">
        <v>455</v>
      </c>
      <c r="E420" t="s">
        <v>46</v>
      </c>
      <c r="F420" t="s">
        <v>26</v>
      </c>
    </row>
    <row r="421" spans="1:6" x14ac:dyDescent="0.45">
      <c r="A421">
        <v>10</v>
      </c>
      <c r="B421" t="s">
        <v>454</v>
      </c>
      <c r="C421">
        <v>2</v>
      </c>
      <c r="D421" t="s">
        <v>456</v>
      </c>
      <c r="E421" t="s">
        <v>42</v>
      </c>
      <c r="F421" t="s">
        <v>251</v>
      </c>
    </row>
    <row r="422" spans="1:6" x14ac:dyDescent="0.45">
      <c r="A422">
        <v>10</v>
      </c>
      <c r="B422" t="s">
        <v>454</v>
      </c>
      <c r="C422">
        <v>3</v>
      </c>
      <c r="D422" t="s">
        <v>457</v>
      </c>
      <c r="E422" t="s">
        <v>42</v>
      </c>
      <c r="F422" t="s">
        <v>26</v>
      </c>
    </row>
    <row r="423" spans="1:6" x14ac:dyDescent="0.45">
      <c r="A423">
        <v>10</v>
      </c>
      <c r="B423" t="s">
        <v>454</v>
      </c>
      <c r="C423">
        <v>4</v>
      </c>
      <c r="D423" t="s">
        <v>458</v>
      </c>
      <c r="E423" t="s">
        <v>14</v>
      </c>
      <c r="F423" t="s">
        <v>87</v>
      </c>
    </row>
    <row r="424" spans="1:6" x14ac:dyDescent="0.45">
      <c r="A424">
        <v>10</v>
      </c>
      <c r="B424" t="s">
        <v>454</v>
      </c>
      <c r="C424">
        <v>5</v>
      </c>
      <c r="D424" t="s">
        <v>459</v>
      </c>
      <c r="E424" t="s">
        <v>14</v>
      </c>
      <c r="F424" t="s">
        <v>26</v>
      </c>
    </row>
    <row r="425" spans="1:6" x14ac:dyDescent="0.45">
      <c r="A425">
        <v>10</v>
      </c>
      <c r="B425" t="s">
        <v>454</v>
      </c>
      <c r="C425">
        <v>6</v>
      </c>
      <c r="D425" t="s">
        <v>460</v>
      </c>
      <c r="E425" t="s">
        <v>8</v>
      </c>
      <c r="F425" t="s">
        <v>87</v>
      </c>
    </row>
    <row r="426" spans="1:6" x14ac:dyDescent="0.45">
      <c r="A426">
        <v>10</v>
      </c>
      <c r="B426" t="s">
        <v>454</v>
      </c>
      <c r="C426">
        <v>7</v>
      </c>
      <c r="D426" t="s">
        <v>461</v>
      </c>
      <c r="E426" t="s">
        <v>14</v>
      </c>
      <c r="F426" t="s">
        <v>26</v>
      </c>
    </row>
    <row r="427" spans="1:6" x14ac:dyDescent="0.45">
      <c r="A427">
        <v>10</v>
      </c>
      <c r="B427" t="s">
        <v>454</v>
      </c>
      <c r="C427">
        <v>8</v>
      </c>
      <c r="D427" t="s">
        <v>462</v>
      </c>
      <c r="E427" t="s">
        <v>42</v>
      </c>
      <c r="F427" t="s">
        <v>87</v>
      </c>
    </row>
    <row r="428" spans="1:6" x14ac:dyDescent="0.45">
      <c r="A428">
        <v>10</v>
      </c>
      <c r="B428" t="s">
        <v>454</v>
      </c>
      <c r="C428">
        <v>9</v>
      </c>
      <c r="D428" t="s">
        <v>463</v>
      </c>
      <c r="E428" t="s">
        <v>14</v>
      </c>
      <c r="F428" t="s">
        <v>15</v>
      </c>
    </row>
    <row r="429" spans="1:6" x14ac:dyDescent="0.45">
      <c r="A429">
        <v>10</v>
      </c>
      <c r="B429" t="s">
        <v>454</v>
      </c>
      <c r="C429">
        <v>10</v>
      </c>
      <c r="D429" t="s">
        <v>464</v>
      </c>
      <c r="E429" t="s">
        <v>42</v>
      </c>
      <c r="F429" t="s">
        <v>26</v>
      </c>
    </row>
    <row r="430" spans="1:6" x14ac:dyDescent="0.45">
      <c r="A430">
        <v>10</v>
      </c>
      <c r="B430" t="s">
        <v>454</v>
      </c>
      <c r="C430">
        <v>11</v>
      </c>
      <c r="D430" t="s">
        <v>465</v>
      </c>
      <c r="E430" t="s">
        <v>8</v>
      </c>
      <c r="F430" t="s">
        <v>87</v>
      </c>
    </row>
    <row r="431" spans="1:6" x14ac:dyDescent="0.45">
      <c r="A431">
        <v>10</v>
      </c>
      <c r="B431" t="s">
        <v>454</v>
      </c>
      <c r="C431">
        <v>12</v>
      </c>
      <c r="D431" t="s">
        <v>466</v>
      </c>
      <c r="E431" t="s">
        <v>11</v>
      </c>
      <c r="F431" t="s">
        <v>12</v>
      </c>
    </row>
    <row r="432" spans="1:6" x14ac:dyDescent="0.45">
      <c r="A432">
        <v>10</v>
      </c>
      <c r="B432" t="s">
        <v>454</v>
      </c>
      <c r="C432">
        <v>13</v>
      </c>
      <c r="D432" t="s">
        <v>467</v>
      </c>
      <c r="E432" t="s">
        <v>30</v>
      </c>
      <c r="F432" t="s">
        <v>31</v>
      </c>
    </row>
    <row r="433" spans="1:6" x14ac:dyDescent="0.45">
      <c r="A433">
        <v>10</v>
      </c>
      <c r="B433" t="s">
        <v>454</v>
      </c>
      <c r="C433">
        <v>14</v>
      </c>
      <c r="D433" t="s">
        <v>468</v>
      </c>
      <c r="E433" t="s">
        <v>42</v>
      </c>
      <c r="F433" t="s">
        <v>26</v>
      </c>
    </row>
    <row r="434" spans="1:6" x14ac:dyDescent="0.45">
      <c r="A434">
        <v>10</v>
      </c>
      <c r="B434" t="s">
        <v>454</v>
      </c>
      <c r="C434">
        <v>15</v>
      </c>
      <c r="D434" t="s">
        <v>469</v>
      </c>
      <c r="E434" t="s">
        <v>14</v>
      </c>
      <c r="F434" t="s">
        <v>15</v>
      </c>
    </row>
    <row r="435" spans="1:6" x14ac:dyDescent="0.45">
      <c r="A435">
        <v>10</v>
      </c>
      <c r="B435" t="s">
        <v>454</v>
      </c>
      <c r="C435">
        <v>16</v>
      </c>
      <c r="D435" t="s">
        <v>470</v>
      </c>
      <c r="E435" t="s">
        <v>30</v>
      </c>
      <c r="F435" t="s">
        <v>31</v>
      </c>
    </row>
    <row r="436" spans="1:6" x14ac:dyDescent="0.45">
      <c r="A436">
        <v>10</v>
      </c>
      <c r="B436" t="s">
        <v>454</v>
      </c>
      <c r="C436">
        <v>17</v>
      </c>
      <c r="D436" t="s">
        <v>471</v>
      </c>
      <c r="E436" t="s">
        <v>30</v>
      </c>
      <c r="F436" t="s">
        <v>31</v>
      </c>
    </row>
    <row r="437" spans="1:6" x14ac:dyDescent="0.45">
      <c r="A437">
        <v>10</v>
      </c>
      <c r="B437" t="s">
        <v>454</v>
      </c>
      <c r="C437">
        <v>18</v>
      </c>
      <c r="D437" t="s">
        <v>472</v>
      </c>
      <c r="E437" t="s">
        <v>42</v>
      </c>
      <c r="F437" t="s">
        <v>26</v>
      </c>
    </row>
    <row r="438" spans="1:6" x14ac:dyDescent="0.45">
      <c r="A438">
        <v>10</v>
      </c>
      <c r="B438" t="s">
        <v>454</v>
      </c>
      <c r="C438">
        <v>19</v>
      </c>
      <c r="D438" t="s">
        <v>473</v>
      </c>
      <c r="E438" t="s">
        <v>30</v>
      </c>
      <c r="F438" t="s">
        <v>31</v>
      </c>
    </row>
    <row r="439" spans="1:6" x14ac:dyDescent="0.45">
      <c r="A439">
        <v>10</v>
      </c>
      <c r="B439" t="s">
        <v>454</v>
      </c>
      <c r="C439">
        <v>20</v>
      </c>
      <c r="D439" t="s">
        <v>474</v>
      </c>
      <c r="E439" t="s">
        <v>8</v>
      </c>
      <c r="F439" t="s">
        <v>87</v>
      </c>
    </row>
    <row r="440" spans="1:6" x14ac:dyDescent="0.45">
      <c r="A440">
        <v>10</v>
      </c>
      <c r="B440" t="s">
        <v>454</v>
      </c>
      <c r="C440">
        <v>21</v>
      </c>
      <c r="D440" t="s">
        <v>475</v>
      </c>
      <c r="E440" t="s">
        <v>14</v>
      </c>
      <c r="F440" t="s">
        <v>26</v>
      </c>
    </row>
    <row r="441" spans="1:6" x14ac:dyDescent="0.45">
      <c r="A441">
        <v>10</v>
      </c>
      <c r="B441" t="s">
        <v>454</v>
      </c>
      <c r="C441">
        <v>22</v>
      </c>
      <c r="D441" t="s">
        <v>476</v>
      </c>
      <c r="E441" t="s">
        <v>30</v>
      </c>
      <c r="F441" t="s">
        <v>31</v>
      </c>
    </row>
    <row r="442" spans="1:6" x14ac:dyDescent="0.45">
      <c r="A442">
        <v>10</v>
      </c>
      <c r="B442" t="s">
        <v>454</v>
      </c>
      <c r="C442">
        <v>23</v>
      </c>
      <c r="D442" t="s">
        <v>477</v>
      </c>
      <c r="E442" t="s">
        <v>14</v>
      </c>
      <c r="F442" t="s">
        <v>26</v>
      </c>
    </row>
    <row r="443" spans="1:6" x14ac:dyDescent="0.45">
      <c r="A443">
        <v>10</v>
      </c>
      <c r="B443" t="s">
        <v>454</v>
      </c>
      <c r="C443">
        <v>24</v>
      </c>
      <c r="D443" t="s">
        <v>478</v>
      </c>
      <c r="E443" t="s">
        <v>8</v>
      </c>
      <c r="F443" t="s">
        <v>87</v>
      </c>
    </row>
    <row r="444" spans="1:6" x14ac:dyDescent="0.45">
      <c r="A444">
        <v>10</v>
      </c>
      <c r="B444" t="s">
        <v>454</v>
      </c>
      <c r="C444">
        <v>25</v>
      </c>
      <c r="D444" t="s">
        <v>479</v>
      </c>
      <c r="E444" t="s">
        <v>42</v>
      </c>
      <c r="F444" t="s">
        <v>26</v>
      </c>
    </row>
    <row r="445" spans="1:6" x14ac:dyDescent="0.45">
      <c r="A445">
        <v>10</v>
      </c>
      <c r="B445" t="s">
        <v>454</v>
      </c>
      <c r="C445">
        <v>26</v>
      </c>
      <c r="D445" t="s">
        <v>480</v>
      </c>
      <c r="E445" t="s">
        <v>42</v>
      </c>
      <c r="F445" t="s">
        <v>26</v>
      </c>
    </row>
    <row r="446" spans="1:6" x14ac:dyDescent="0.45">
      <c r="A446">
        <v>10</v>
      </c>
      <c r="B446" t="s">
        <v>454</v>
      </c>
      <c r="C446">
        <v>27</v>
      </c>
      <c r="D446" t="s">
        <v>481</v>
      </c>
      <c r="E446" t="s">
        <v>8</v>
      </c>
      <c r="F446" t="s">
        <v>87</v>
      </c>
    </row>
    <row r="447" spans="1:6" x14ac:dyDescent="0.45">
      <c r="A447">
        <v>10</v>
      </c>
      <c r="B447" t="s">
        <v>454</v>
      </c>
      <c r="C447">
        <v>28</v>
      </c>
      <c r="D447" t="s">
        <v>482</v>
      </c>
      <c r="E447" t="s">
        <v>42</v>
      </c>
      <c r="F447" t="s">
        <v>26</v>
      </c>
    </row>
    <row r="448" spans="1:6" x14ac:dyDescent="0.45">
      <c r="A448">
        <v>10</v>
      </c>
      <c r="B448" t="s">
        <v>454</v>
      </c>
      <c r="C448">
        <v>29</v>
      </c>
      <c r="D448" t="s">
        <v>483</v>
      </c>
      <c r="E448" t="s">
        <v>42</v>
      </c>
      <c r="F448" t="s">
        <v>251</v>
      </c>
    </row>
    <row r="449" spans="1:6" x14ac:dyDescent="0.45">
      <c r="A449">
        <v>10</v>
      </c>
      <c r="B449" t="s">
        <v>454</v>
      </c>
      <c r="C449">
        <v>30</v>
      </c>
      <c r="D449" t="s">
        <v>484</v>
      </c>
      <c r="E449" t="s">
        <v>42</v>
      </c>
      <c r="F449" t="s">
        <v>26</v>
      </c>
    </row>
    <row r="450" spans="1:6" x14ac:dyDescent="0.45">
      <c r="A450">
        <v>10</v>
      </c>
      <c r="B450" t="s">
        <v>454</v>
      </c>
      <c r="C450">
        <v>31</v>
      </c>
      <c r="D450" t="s">
        <v>485</v>
      </c>
      <c r="E450" t="s">
        <v>42</v>
      </c>
      <c r="F450" t="s">
        <v>15</v>
      </c>
    </row>
    <row r="451" spans="1:6" x14ac:dyDescent="0.45">
      <c r="A451">
        <v>10</v>
      </c>
      <c r="B451" t="s">
        <v>454</v>
      </c>
      <c r="C451">
        <v>32</v>
      </c>
      <c r="D451" t="s">
        <v>486</v>
      </c>
      <c r="E451" t="s">
        <v>8</v>
      </c>
      <c r="F451" t="s">
        <v>87</v>
      </c>
    </row>
    <row r="452" spans="1:6" x14ac:dyDescent="0.45">
      <c r="A452">
        <v>10</v>
      </c>
      <c r="B452" t="s">
        <v>454</v>
      </c>
      <c r="C452">
        <v>33</v>
      </c>
      <c r="D452" t="s">
        <v>487</v>
      </c>
      <c r="E452" t="s">
        <v>14</v>
      </c>
      <c r="F452" t="s">
        <v>12</v>
      </c>
    </row>
    <row r="453" spans="1:6" x14ac:dyDescent="0.45">
      <c r="A453">
        <v>10</v>
      </c>
      <c r="B453" t="s">
        <v>454</v>
      </c>
      <c r="C453">
        <v>34</v>
      </c>
      <c r="D453" t="s">
        <v>488</v>
      </c>
      <c r="E453" t="s">
        <v>24</v>
      </c>
      <c r="F453" t="s">
        <v>489</v>
      </c>
    </row>
    <row r="454" spans="1:6" x14ac:dyDescent="0.45">
      <c r="A454">
        <v>10</v>
      </c>
      <c r="B454" t="s">
        <v>454</v>
      </c>
      <c r="C454">
        <v>35</v>
      </c>
      <c r="D454" t="s">
        <v>490</v>
      </c>
      <c r="E454" t="s">
        <v>42</v>
      </c>
      <c r="F454" t="s">
        <v>26</v>
      </c>
    </row>
    <row r="455" spans="1:6" x14ac:dyDescent="0.45">
      <c r="A455">
        <v>10</v>
      </c>
      <c r="B455" t="s">
        <v>454</v>
      </c>
      <c r="C455">
        <v>36</v>
      </c>
      <c r="D455" t="s">
        <v>491</v>
      </c>
      <c r="E455" t="s">
        <v>8</v>
      </c>
      <c r="F455" t="s">
        <v>15</v>
      </c>
    </row>
    <row r="456" spans="1:6" x14ac:dyDescent="0.45">
      <c r="A456">
        <v>10</v>
      </c>
      <c r="B456" t="s">
        <v>454</v>
      </c>
      <c r="C456">
        <v>37</v>
      </c>
      <c r="D456" t="s">
        <v>492</v>
      </c>
      <c r="E456" t="s">
        <v>14</v>
      </c>
      <c r="F456" t="s">
        <v>15</v>
      </c>
    </row>
    <row r="457" spans="1:6" x14ac:dyDescent="0.45">
      <c r="A457">
        <v>11</v>
      </c>
      <c r="B457" t="s">
        <v>493</v>
      </c>
      <c r="C457">
        <v>1</v>
      </c>
      <c r="D457" t="s">
        <v>494</v>
      </c>
      <c r="E457" t="s">
        <v>42</v>
      </c>
      <c r="F457" t="s">
        <v>26</v>
      </c>
    </row>
    <row r="458" spans="1:6" x14ac:dyDescent="0.45">
      <c r="A458">
        <v>11</v>
      </c>
      <c r="B458" t="s">
        <v>493</v>
      </c>
      <c r="C458">
        <v>2</v>
      </c>
      <c r="D458" t="s">
        <v>495</v>
      </c>
      <c r="E458" t="s">
        <v>42</v>
      </c>
      <c r="F458" t="s">
        <v>26</v>
      </c>
    </row>
    <row r="459" spans="1:6" x14ac:dyDescent="0.45">
      <c r="A459">
        <v>11</v>
      </c>
      <c r="B459" t="s">
        <v>493</v>
      </c>
      <c r="C459">
        <v>3</v>
      </c>
      <c r="D459" t="s">
        <v>496</v>
      </c>
      <c r="E459" t="s">
        <v>42</v>
      </c>
      <c r="F459" t="s">
        <v>12</v>
      </c>
    </row>
    <row r="460" spans="1:6" x14ac:dyDescent="0.45">
      <c r="A460">
        <v>11</v>
      </c>
      <c r="B460" t="s">
        <v>493</v>
      </c>
      <c r="C460">
        <v>4</v>
      </c>
      <c r="D460" t="s">
        <v>497</v>
      </c>
      <c r="E460" t="s">
        <v>14</v>
      </c>
      <c r="F460" t="s">
        <v>87</v>
      </c>
    </row>
    <row r="461" spans="1:6" x14ac:dyDescent="0.45">
      <c r="A461">
        <v>11</v>
      </c>
      <c r="B461" t="s">
        <v>493</v>
      </c>
      <c r="C461">
        <v>5</v>
      </c>
      <c r="D461" t="s">
        <v>498</v>
      </c>
      <c r="E461" t="s">
        <v>11</v>
      </c>
      <c r="F461" t="s">
        <v>26</v>
      </c>
    </row>
    <row r="462" spans="1:6" x14ac:dyDescent="0.45">
      <c r="A462">
        <v>11</v>
      </c>
      <c r="B462" t="s">
        <v>493</v>
      </c>
      <c r="C462">
        <v>6</v>
      </c>
      <c r="D462" t="s">
        <v>499</v>
      </c>
      <c r="E462" t="s">
        <v>11</v>
      </c>
      <c r="F462" t="s">
        <v>26</v>
      </c>
    </row>
    <row r="463" spans="1:6" x14ac:dyDescent="0.45">
      <c r="A463">
        <v>11</v>
      </c>
      <c r="B463" t="s">
        <v>493</v>
      </c>
      <c r="C463">
        <v>7</v>
      </c>
      <c r="D463" t="s">
        <v>500</v>
      </c>
      <c r="E463" t="s">
        <v>42</v>
      </c>
      <c r="F463" t="s">
        <v>26</v>
      </c>
    </row>
    <row r="464" spans="1:6" x14ac:dyDescent="0.45">
      <c r="A464">
        <v>11</v>
      </c>
      <c r="B464" t="s">
        <v>493</v>
      </c>
      <c r="C464">
        <v>8</v>
      </c>
      <c r="D464" t="s">
        <v>501</v>
      </c>
      <c r="E464" t="s">
        <v>46</v>
      </c>
      <c r="F464" t="s">
        <v>9</v>
      </c>
    </row>
    <row r="465" spans="1:6" x14ac:dyDescent="0.45">
      <c r="A465">
        <v>11</v>
      </c>
      <c r="B465" t="s">
        <v>493</v>
      </c>
      <c r="C465">
        <v>9</v>
      </c>
      <c r="D465" t="s">
        <v>502</v>
      </c>
      <c r="E465" t="s">
        <v>11</v>
      </c>
      <c r="F465" t="s">
        <v>26</v>
      </c>
    </row>
    <row r="466" spans="1:6" x14ac:dyDescent="0.45">
      <c r="A466">
        <v>11</v>
      </c>
      <c r="B466" t="s">
        <v>493</v>
      </c>
      <c r="C466">
        <v>10</v>
      </c>
      <c r="D466" t="s">
        <v>503</v>
      </c>
      <c r="E466" t="s">
        <v>8</v>
      </c>
      <c r="F466" t="s">
        <v>87</v>
      </c>
    </row>
    <row r="467" spans="1:6" x14ac:dyDescent="0.45">
      <c r="A467">
        <v>11</v>
      </c>
      <c r="B467" t="s">
        <v>493</v>
      </c>
      <c r="C467">
        <v>11</v>
      </c>
      <c r="D467" t="s">
        <v>504</v>
      </c>
      <c r="E467" t="s">
        <v>14</v>
      </c>
      <c r="F467" t="s">
        <v>15</v>
      </c>
    </row>
    <row r="468" spans="1:6" x14ac:dyDescent="0.45">
      <c r="A468">
        <v>11</v>
      </c>
      <c r="B468" t="s">
        <v>493</v>
      </c>
      <c r="C468">
        <v>12</v>
      </c>
      <c r="D468" t="s">
        <v>505</v>
      </c>
      <c r="E468" t="s">
        <v>30</v>
      </c>
      <c r="F468" t="s">
        <v>31</v>
      </c>
    </row>
    <row r="469" spans="1:6" x14ac:dyDescent="0.45">
      <c r="A469">
        <v>11</v>
      </c>
      <c r="B469" t="s">
        <v>493</v>
      </c>
      <c r="C469">
        <v>13</v>
      </c>
      <c r="D469" t="s">
        <v>506</v>
      </c>
      <c r="E469" t="s">
        <v>14</v>
      </c>
      <c r="F469" t="s">
        <v>15</v>
      </c>
    </row>
    <row r="470" spans="1:6" x14ac:dyDescent="0.45">
      <c r="A470">
        <v>11</v>
      </c>
      <c r="B470" t="s">
        <v>493</v>
      </c>
      <c r="C470">
        <v>14</v>
      </c>
      <c r="D470" t="s">
        <v>507</v>
      </c>
      <c r="E470" t="s">
        <v>14</v>
      </c>
      <c r="F470" t="s">
        <v>87</v>
      </c>
    </row>
    <row r="471" spans="1:6" x14ac:dyDescent="0.45">
      <c r="A471">
        <v>11</v>
      </c>
      <c r="B471" t="s">
        <v>493</v>
      </c>
      <c r="C471">
        <v>15</v>
      </c>
      <c r="D471" t="s">
        <v>508</v>
      </c>
      <c r="E471" t="s">
        <v>14</v>
      </c>
      <c r="F471" t="s">
        <v>87</v>
      </c>
    </row>
    <row r="472" spans="1:6" x14ac:dyDescent="0.45">
      <c r="A472">
        <v>11</v>
      </c>
      <c r="B472" t="s">
        <v>493</v>
      </c>
      <c r="C472">
        <v>16</v>
      </c>
      <c r="D472" t="s">
        <v>509</v>
      </c>
      <c r="E472" t="s">
        <v>42</v>
      </c>
      <c r="F472" t="s">
        <v>395</v>
      </c>
    </row>
    <row r="473" spans="1:6" x14ac:dyDescent="0.45">
      <c r="A473">
        <v>11</v>
      </c>
      <c r="B473" t="s">
        <v>493</v>
      </c>
      <c r="C473">
        <v>17</v>
      </c>
      <c r="D473" t="s">
        <v>510</v>
      </c>
      <c r="E473" t="s">
        <v>14</v>
      </c>
      <c r="F473" t="s">
        <v>26</v>
      </c>
    </row>
    <row r="474" spans="1:6" x14ac:dyDescent="0.45">
      <c r="A474">
        <v>11</v>
      </c>
      <c r="B474" t="s">
        <v>493</v>
      </c>
      <c r="C474">
        <v>18</v>
      </c>
      <c r="D474" t="s">
        <v>511</v>
      </c>
      <c r="E474" t="s">
        <v>42</v>
      </c>
      <c r="F474" t="s">
        <v>87</v>
      </c>
    </row>
    <row r="475" spans="1:6" x14ac:dyDescent="0.45">
      <c r="A475">
        <v>11</v>
      </c>
      <c r="B475" t="s">
        <v>493</v>
      </c>
      <c r="C475">
        <v>19</v>
      </c>
      <c r="D475" t="s">
        <v>512</v>
      </c>
      <c r="E475" t="s">
        <v>30</v>
      </c>
      <c r="F475" t="s">
        <v>31</v>
      </c>
    </row>
    <row r="476" spans="1:6" x14ac:dyDescent="0.45">
      <c r="A476">
        <v>11</v>
      </c>
      <c r="B476" t="s">
        <v>493</v>
      </c>
      <c r="C476">
        <v>20</v>
      </c>
      <c r="D476" t="s">
        <v>513</v>
      </c>
      <c r="E476" t="s">
        <v>14</v>
      </c>
      <c r="F476" t="s">
        <v>31</v>
      </c>
    </row>
    <row r="477" spans="1:6" x14ac:dyDescent="0.45">
      <c r="A477">
        <v>11</v>
      </c>
      <c r="B477" t="s">
        <v>493</v>
      </c>
      <c r="C477">
        <v>21</v>
      </c>
      <c r="D477" t="s">
        <v>514</v>
      </c>
      <c r="E477" t="s">
        <v>11</v>
      </c>
      <c r="F477" t="s">
        <v>12</v>
      </c>
    </row>
    <row r="478" spans="1:6" x14ac:dyDescent="0.45">
      <c r="A478">
        <v>11</v>
      </c>
      <c r="B478" t="s">
        <v>493</v>
      </c>
      <c r="C478">
        <v>22</v>
      </c>
      <c r="D478" t="s">
        <v>515</v>
      </c>
      <c r="E478" t="s">
        <v>8</v>
      </c>
      <c r="F478" t="s">
        <v>87</v>
      </c>
    </row>
    <row r="479" spans="1:6" x14ac:dyDescent="0.45">
      <c r="A479">
        <v>11</v>
      </c>
      <c r="B479" t="s">
        <v>493</v>
      </c>
      <c r="C479">
        <v>23</v>
      </c>
      <c r="D479" t="s">
        <v>516</v>
      </c>
      <c r="E479" t="s">
        <v>14</v>
      </c>
      <c r="F479" t="s">
        <v>87</v>
      </c>
    </row>
    <row r="480" spans="1:6" x14ac:dyDescent="0.45">
      <c r="A480">
        <v>11</v>
      </c>
      <c r="B480" t="s">
        <v>493</v>
      </c>
      <c r="C480">
        <v>24</v>
      </c>
      <c r="D480" t="s">
        <v>517</v>
      </c>
      <c r="E480" t="s">
        <v>14</v>
      </c>
      <c r="F480" t="s">
        <v>87</v>
      </c>
    </row>
    <row r="481" spans="1:6" x14ac:dyDescent="0.45">
      <c r="A481">
        <v>11</v>
      </c>
      <c r="B481" t="s">
        <v>493</v>
      </c>
      <c r="C481">
        <v>25</v>
      </c>
      <c r="D481" t="s">
        <v>518</v>
      </c>
      <c r="E481" t="s">
        <v>42</v>
      </c>
      <c r="F481" t="s">
        <v>87</v>
      </c>
    </row>
    <row r="482" spans="1:6" x14ac:dyDescent="0.45">
      <c r="A482">
        <v>11</v>
      </c>
      <c r="B482" t="s">
        <v>493</v>
      </c>
      <c r="C482">
        <v>26</v>
      </c>
      <c r="D482" t="s">
        <v>519</v>
      </c>
      <c r="E482" t="s">
        <v>14</v>
      </c>
      <c r="F482" t="s">
        <v>87</v>
      </c>
    </row>
    <row r="483" spans="1:6" x14ac:dyDescent="0.45">
      <c r="A483">
        <v>11</v>
      </c>
      <c r="B483" t="s">
        <v>493</v>
      </c>
      <c r="C483">
        <v>27</v>
      </c>
      <c r="D483" t="s">
        <v>520</v>
      </c>
      <c r="E483" t="s">
        <v>8</v>
      </c>
      <c r="F483" t="s">
        <v>15</v>
      </c>
    </row>
    <row r="484" spans="1:6" x14ac:dyDescent="0.45">
      <c r="A484">
        <v>11</v>
      </c>
      <c r="B484" t="s">
        <v>493</v>
      </c>
      <c r="C484">
        <v>28</v>
      </c>
      <c r="D484" t="s">
        <v>521</v>
      </c>
      <c r="E484" t="s">
        <v>14</v>
      </c>
      <c r="F484" t="s">
        <v>149</v>
      </c>
    </row>
    <row r="485" spans="1:6" x14ac:dyDescent="0.45">
      <c r="A485">
        <v>11</v>
      </c>
      <c r="B485" t="s">
        <v>493</v>
      </c>
      <c r="C485">
        <v>29</v>
      </c>
      <c r="D485" t="s">
        <v>522</v>
      </c>
      <c r="E485" t="s">
        <v>14</v>
      </c>
      <c r="F485" t="s">
        <v>26</v>
      </c>
    </row>
    <row r="486" spans="1:6" x14ac:dyDescent="0.45">
      <c r="A486">
        <v>11</v>
      </c>
      <c r="B486" t="s">
        <v>493</v>
      </c>
      <c r="C486">
        <v>30</v>
      </c>
      <c r="D486" t="s">
        <v>523</v>
      </c>
      <c r="E486" t="s">
        <v>14</v>
      </c>
      <c r="F486" t="s">
        <v>87</v>
      </c>
    </row>
    <row r="487" spans="1:6" x14ac:dyDescent="0.45">
      <c r="A487">
        <v>11</v>
      </c>
      <c r="B487" t="s">
        <v>493</v>
      </c>
      <c r="C487">
        <v>31</v>
      </c>
      <c r="D487" t="s">
        <v>524</v>
      </c>
      <c r="E487" t="s">
        <v>14</v>
      </c>
      <c r="F487" t="s">
        <v>15</v>
      </c>
    </row>
    <row r="488" spans="1:6" x14ac:dyDescent="0.45">
      <c r="A488">
        <v>11</v>
      </c>
      <c r="B488" t="s">
        <v>493</v>
      </c>
      <c r="C488">
        <v>32</v>
      </c>
      <c r="D488" t="s">
        <v>525</v>
      </c>
      <c r="E488" t="s">
        <v>8</v>
      </c>
      <c r="F488" t="s">
        <v>87</v>
      </c>
    </row>
    <row r="489" spans="1:6" x14ac:dyDescent="0.45">
      <c r="A489">
        <v>11</v>
      </c>
      <c r="B489" t="s">
        <v>493</v>
      </c>
      <c r="C489">
        <v>33</v>
      </c>
      <c r="D489" t="s">
        <v>526</v>
      </c>
      <c r="E489" t="s">
        <v>8</v>
      </c>
      <c r="F489" t="s">
        <v>87</v>
      </c>
    </row>
    <row r="490" spans="1:6" x14ac:dyDescent="0.45">
      <c r="A490">
        <v>11</v>
      </c>
      <c r="B490" t="s">
        <v>493</v>
      </c>
      <c r="C490">
        <v>34</v>
      </c>
      <c r="D490" t="s">
        <v>527</v>
      </c>
      <c r="E490" t="s">
        <v>14</v>
      </c>
      <c r="F490" t="s">
        <v>15</v>
      </c>
    </row>
    <row r="491" spans="1:6" x14ac:dyDescent="0.45">
      <c r="A491">
        <v>11</v>
      </c>
      <c r="B491" t="s">
        <v>493</v>
      </c>
      <c r="C491">
        <v>35</v>
      </c>
      <c r="D491" t="s">
        <v>528</v>
      </c>
      <c r="E491" t="s">
        <v>30</v>
      </c>
      <c r="F491" t="s">
        <v>31</v>
      </c>
    </row>
    <row r="492" spans="1:6" x14ac:dyDescent="0.45">
      <c r="A492">
        <v>11</v>
      </c>
      <c r="B492" t="s">
        <v>493</v>
      </c>
      <c r="C492">
        <v>36</v>
      </c>
      <c r="D492" t="s">
        <v>529</v>
      </c>
      <c r="E492" t="s">
        <v>11</v>
      </c>
      <c r="F492" t="s">
        <v>15</v>
      </c>
    </row>
    <row r="493" spans="1:6" x14ac:dyDescent="0.45">
      <c r="A493">
        <v>11</v>
      </c>
      <c r="B493" t="s">
        <v>493</v>
      </c>
      <c r="C493">
        <v>37</v>
      </c>
      <c r="D493" t="s">
        <v>530</v>
      </c>
      <c r="E493" t="s">
        <v>14</v>
      </c>
      <c r="F493" t="s">
        <v>87</v>
      </c>
    </row>
    <row r="494" spans="1:6" x14ac:dyDescent="0.45">
      <c r="A494">
        <v>11</v>
      </c>
      <c r="B494" t="s">
        <v>493</v>
      </c>
      <c r="C494">
        <v>38</v>
      </c>
      <c r="D494" t="s">
        <v>531</v>
      </c>
      <c r="E494" t="s">
        <v>8</v>
      </c>
      <c r="F494" t="s">
        <v>87</v>
      </c>
    </row>
    <row r="495" spans="1:6" x14ac:dyDescent="0.45">
      <c r="A495">
        <v>11</v>
      </c>
      <c r="B495" t="s">
        <v>493</v>
      </c>
      <c r="C495">
        <v>39</v>
      </c>
      <c r="D495" t="s">
        <v>532</v>
      </c>
      <c r="E495" t="s">
        <v>14</v>
      </c>
      <c r="F495" t="s">
        <v>15</v>
      </c>
    </row>
    <row r="496" spans="1:6" x14ac:dyDescent="0.45">
      <c r="A496">
        <v>11</v>
      </c>
      <c r="B496" t="s">
        <v>493</v>
      </c>
      <c r="C496">
        <v>40</v>
      </c>
      <c r="D496" t="s">
        <v>533</v>
      </c>
      <c r="E496" t="s">
        <v>8</v>
      </c>
      <c r="F496" t="s">
        <v>87</v>
      </c>
    </row>
    <row r="497" spans="1:6" x14ac:dyDescent="0.45">
      <c r="A497">
        <v>11</v>
      </c>
      <c r="B497" t="s">
        <v>493</v>
      </c>
      <c r="C497">
        <v>41</v>
      </c>
      <c r="D497" t="s">
        <v>534</v>
      </c>
      <c r="E497" t="s">
        <v>8</v>
      </c>
      <c r="F497" t="s">
        <v>87</v>
      </c>
    </row>
    <row r="498" spans="1:6" x14ac:dyDescent="0.45">
      <c r="A498">
        <v>11</v>
      </c>
      <c r="B498" t="s">
        <v>493</v>
      </c>
      <c r="C498">
        <v>42</v>
      </c>
      <c r="D498" t="s">
        <v>535</v>
      </c>
      <c r="E498" t="s">
        <v>11</v>
      </c>
      <c r="F498" t="s">
        <v>194</v>
      </c>
    </row>
    <row r="499" spans="1:6" x14ac:dyDescent="0.45">
      <c r="A499">
        <v>11</v>
      </c>
      <c r="B499" t="s">
        <v>493</v>
      </c>
      <c r="C499">
        <v>43</v>
      </c>
      <c r="D499" t="s">
        <v>536</v>
      </c>
      <c r="E499" t="s">
        <v>42</v>
      </c>
      <c r="F499" t="s">
        <v>12</v>
      </c>
    </row>
    <row r="500" spans="1:6" x14ac:dyDescent="0.45">
      <c r="A500">
        <v>11</v>
      </c>
      <c r="B500" t="s">
        <v>493</v>
      </c>
      <c r="C500">
        <v>44</v>
      </c>
      <c r="D500" t="s">
        <v>537</v>
      </c>
      <c r="E500" t="s">
        <v>8</v>
      </c>
      <c r="F500" t="s">
        <v>87</v>
      </c>
    </row>
    <row r="501" spans="1:6" x14ac:dyDescent="0.45">
      <c r="A501">
        <v>11</v>
      </c>
      <c r="B501" t="s">
        <v>493</v>
      </c>
      <c r="C501">
        <v>45</v>
      </c>
      <c r="D501" t="s">
        <v>538</v>
      </c>
      <c r="E501" t="s">
        <v>8</v>
      </c>
      <c r="F501" t="s">
        <v>12</v>
      </c>
    </row>
    <row r="502" spans="1:6" x14ac:dyDescent="0.45">
      <c r="A502">
        <v>11</v>
      </c>
      <c r="B502" t="s">
        <v>493</v>
      </c>
      <c r="C502">
        <v>46</v>
      </c>
      <c r="D502" t="s">
        <v>539</v>
      </c>
      <c r="E502" t="s">
        <v>8</v>
      </c>
      <c r="F502" t="s">
        <v>87</v>
      </c>
    </row>
    <row r="503" spans="1:6" x14ac:dyDescent="0.45">
      <c r="A503">
        <v>11</v>
      </c>
      <c r="B503" t="s">
        <v>493</v>
      </c>
      <c r="C503">
        <v>47</v>
      </c>
      <c r="D503" t="s">
        <v>540</v>
      </c>
      <c r="E503" t="s">
        <v>42</v>
      </c>
      <c r="F503" t="s">
        <v>52</v>
      </c>
    </row>
    <row r="504" spans="1:6" x14ac:dyDescent="0.45">
      <c r="A504">
        <v>11</v>
      </c>
      <c r="B504" t="s">
        <v>493</v>
      </c>
      <c r="C504">
        <v>48</v>
      </c>
      <c r="D504" t="s">
        <v>541</v>
      </c>
      <c r="E504" t="s">
        <v>46</v>
      </c>
      <c r="F504" t="s">
        <v>9</v>
      </c>
    </row>
    <row r="505" spans="1:6" x14ac:dyDescent="0.45">
      <c r="A505">
        <v>11</v>
      </c>
      <c r="B505" t="s">
        <v>493</v>
      </c>
      <c r="C505">
        <v>49</v>
      </c>
      <c r="D505" t="s">
        <v>542</v>
      </c>
      <c r="E505" t="s">
        <v>14</v>
      </c>
      <c r="F505" t="s">
        <v>15</v>
      </c>
    </row>
    <row r="506" spans="1:6" x14ac:dyDescent="0.45">
      <c r="A506">
        <v>11</v>
      </c>
      <c r="B506" t="s">
        <v>493</v>
      </c>
      <c r="C506">
        <v>50</v>
      </c>
      <c r="D506" t="s">
        <v>543</v>
      </c>
      <c r="E506" t="s">
        <v>42</v>
      </c>
      <c r="F506" t="s">
        <v>12</v>
      </c>
    </row>
    <row r="507" spans="1:6" x14ac:dyDescent="0.45">
      <c r="A507">
        <v>11</v>
      </c>
      <c r="B507" t="s">
        <v>493</v>
      </c>
      <c r="C507">
        <v>51</v>
      </c>
      <c r="D507" t="s">
        <v>544</v>
      </c>
      <c r="E507" t="s">
        <v>11</v>
      </c>
      <c r="F507" t="s">
        <v>12</v>
      </c>
    </row>
    <row r="508" spans="1:6" x14ac:dyDescent="0.45">
      <c r="A508">
        <v>11</v>
      </c>
      <c r="B508" t="s">
        <v>493</v>
      </c>
      <c r="C508">
        <v>52</v>
      </c>
      <c r="D508" t="s">
        <v>545</v>
      </c>
      <c r="E508" t="s">
        <v>14</v>
      </c>
      <c r="F508" t="s">
        <v>15</v>
      </c>
    </row>
    <row r="509" spans="1:6" x14ac:dyDescent="0.45">
      <c r="A509">
        <v>11</v>
      </c>
      <c r="B509" t="s">
        <v>493</v>
      </c>
      <c r="C509">
        <v>53</v>
      </c>
      <c r="D509" t="s">
        <v>546</v>
      </c>
      <c r="E509" t="s">
        <v>8</v>
      </c>
      <c r="F509" t="s">
        <v>87</v>
      </c>
    </row>
    <row r="510" spans="1:6" x14ac:dyDescent="0.45">
      <c r="A510">
        <v>11</v>
      </c>
      <c r="B510" t="s">
        <v>493</v>
      </c>
      <c r="C510">
        <v>54</v>
      </c>
      <c r="D510" t="s">
        <v>547</v>
      </c>
      <c r="E510" t="s">
        <v>14</v>
      </c>
      <c r="F510" t="s">
        <v>87</v>
      </c>
    </row>
    <row r="511" spans="1:6" x14ac:dyDescent="0.45">
      <c r="A511">
        <v>11</v>
      </c>
      <c r="B511" t="s">
        <v>493</v>
      </c>
      <c r="C511">
        <v>55</v>
      </c>
      <c r="D511" t="s">
        <v>548</v>
      </c>
      <c r="E511" t="s">
        <v>42</v>
      </c>
      <c r="F511" t="s">
        <v>18</v>
      </c>
    </row>
    <row r="512" spans="1:6" x14ac:dyDescent="0.45">
      <c r="A512">
        <v>11</v>
      </c>
      <c r="B512" t="s">
        <v>493</v>
      </c>
      <c r="C512">
        <v>56</v>
      </c>
      <c r="D512" t="s">
        <v>549</v>
      </c>
      <c r="E512" t="s">
        <v>42</v>
      </c>
      <c r="F512" t="s">
        <v>87</v>
      </c>
    </row>
    <row r="513" spans="1:6" x14ac:dyDescent="0.45">
      <c r="A513">
        <v>11</v>
      </c>
      <c r="B513" t="s">
        <v>493</v>
      </c>
      <c r="C513">
        <v>57</v>
      </c>
      <c r="D513" t="s">
        <v>550</v>
      </c>
      <c r="E513" t="s">
        <v>8</v>
      </c>
      <c r="F513" t="s">
        <v>87</v>
      </c>
    </row>
    <row r="514" spans="1:6" x14ac:dyDescent="0.45">
      <c r="A514">
        <v>11</v>
      </c>
      <c r="B514" t="s">
        <v>493</v>
      </c>
      <c r="C514">
        <v>58</v>
      </c>
      <c r="D514" t="s">
        <v>551</v>
      </c>
      <c r="E514" t="s">
        <v>11</v>
      </c>
      <c r="F514" t="s">
        <v>15</v>
      </c>
    </row>
    <row r="515" spans="1:6" x14ac:dyDescent="0.45">
      <c r="A515">
        <v>11</v>
      </c>
      <c r="B515" t="s">
        <v>493</v>
      </c>
      <c r="C515">
        <v>59</v>
      </c>
      <c r="D515" t="s">
        <v>552</v>
      </c>
      <c r="E515" t="s">
        <v>8</v>
      </c>
      <c r="F515" t="s">
        <v>87</v>
      </c>
    </row>
    <row r="516" spans="1:6" x14ac:dyDescent="0.45">
      <c r="A516">
        <v>11</v>
      </c>
      <c r="B516" t="s">
        <v>493</v>
      </c>
      <c r="C516">
        <v>60</v>
      </c>
      <c r="D516" t="s">
        <v>553</v>
      </c>
      <c r="E516" t="s">
        <v>42</v>
      </c>
      <c r="F516" t="s">
        <v>18</v>
      </c>
    </row>
    <row r="517" spans="1:6" x14ac:dyDescent="0.45">
      <c r="A517">
        <v>11</v>
      </c>
      <c r="B517" t="s">
        <v>493</v>
      </c>
      <c r="C517">
        <v>61</v>
      </c>
      <c r="D517" t="s">
        <v>554</v>
      </c>
      <c r="E517" t="s">
        <v>14</v>
      </c>
      <c r="F517" t="s">
        <v>15</v>
      </c>
    </row>
    <row r="518" spans="1:6" x14ac:dyDescent="0.45">
      <c r="A518">
        <v>11</v>
      </c>
      <c r="B518" t="s">
        <v>493</v>
      </c>
      <c r="C518">
        <v>62</v>
      </c>
      <c r="D518" t="s">
        <v>555</v>
      </c>
      <c r="E518" t="s">
        <v>42</v>
      </c>
      <c r="F518" t="s">
        <v>556</v>
      </c>
    </row>
    <row r="519" spans="1:6" x14ac:dyDescent="0.45">
      <c r="A519">
        <v>11</v>
      </c>
      <c r="B519" t="s">
        <v>493</v>
      </c>
      <c r="C519">
        <v>63</v>
      </c>
      <c r="D519" t="s">
        <v>557</v>
      </c>
      <c r="E519" t="s">
        <v>8</v>
      </c>
      <c r="F519" t="s">
        <v>87</v>
      </c>
    </row>
    <row r="520" spans="1:6" x14ac:dyDescent="0.45">
      <c r="A520">
        <v>11</v>
      </c>
      <c r="B520" t="s">
        <v>493</v>
      </c>
      <c r="C520">
        <v>64</v>
      </c>
      <c r="D520" t="s">
        <v>558</v>
      </c>
      <c r="E520" t="s">
        <v>11</v>
      </c>
      <c r="F520" t="s">
        <v>26</v>
      </c>
    </row>
    <row r="521" spans="1:6" x14ac:dyDescent="0.45">
      <c r="A521">
        <v>11</v>
      </c>
      <c r="B521" t="s">
        <v>493</v>
      </c>
      <c r="C521">
        <v>65</v>
      </c>
      <c r="D521" t="s">
        <v>559</v>
      </c>
      <c r="E521" t="s">
        <v>51</v>
      </c>
      <c r="F521" t="s">
        <v>52</v>
      </c>
    </row>
    <row r="522" spans="1:6" x14ac:dyDescent="0.45">
      <c r="A522">
        <v>11</v>
      </c>
      <c r="B522" t="s">
        <v>493</v>
      </c>
      <c r="C522">
        <v>66</v>
      </c>
      <c r="D522" t="s">
        <v>560</v>
      </c>
      <c r="E522" t="s">
        <v>74</v>
      </c>
      <c r="F522" t="s">
        <v>31</v>
      </c>
    </row>
    <row r="523" spans="1:6" x14ac:dyDescent="0.45">
      <c r="A523">
        <v>11</v>
      </c>
      <c r="B523" t="s">
        <v>493</v>
      </c>
      <c r="C523">
        <v>67</v>
      </c>
      <c r="D523" t="s">
        <v>561</v>
      </c>
      <c r="E523" t="s">
        <v>42</v>
      </c>
      <c r="F523" t="s">
        <v>87</v>
      </c>
    </row>
    <row r="524" spans="1:6" x14ac:dyDescent="0.45">
      <c r="A524">
        <v>11</v>
      </c>
      <c r="B524" t="s">
        <v>493</v>
      </c>
      <c r="C524">
        <v>68</v>
      </c>
      <c r="D524" t="s">
        <v>562</v>
      </c>
      <c r="E524" t="s">
        <v>42</v>
      </c>
      <c r="F524" t="s">
        <v>87</v>
      </c>
    </row>
    <row r="525" spans="1:6" x14ac:dyDescent="0.45">
      <c r="A525">
        <v>11</v>
      </c>
      <c r="B525" t="s">
        <v>493</v>
      </c>
      <c r="C525">
        <v>69</v>
      </c>
      <c r="D525" t="s">
        <v>563</v>
      </c>
      <c r="E525" t="s">
        <v>42</v>
      </c>
      <c r="F525" t="s">
        <v>26</v>
      </c>
    </row>
    <row r="526" spans="1:6" x14ac:dyDescent="0.45">
      <c r="A526">
        <v>11</v>
      </c>
      <c r="B526" t="s">
        <v>493</v>
      </c>
      <c r="C526">
        <v>70</v>
      </c>
      <c r="D526" t="s">
        <v>564</v>
      </c>
      <c r="E526" t="s">
        <v>8</v>
      </c>
      <c r="F526" t="s">
        <v>87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BAF43-5974-470B-B079-0014A282C25A}">
  <dimension ref="A1:W13"/>
  <sheetViews>
    <sheetView workbookViewId="0">
      <selection activeCell="A2" sqref="A2:A6"/>
    </sheetView>
  </sheetViews>
  <sheetFormatPr baseColWidth="10" defaultColWidth="11.3984375" defaultRowHeight="14.25" x14ac:dyDescent="0.45"/>
  <cols>
    <col min="1" max="1" width="29.265625" bestFit="1" customWidth="1"/>
    <col min="3" max="3" width="11.3984375" style="1"/>
    <col min="4" max="4" width="0" hidden="1" customWidth="1"/>
    <col min="6" max="6" width="10.73046875" hidden="1" customWidth="1"/>
    <col min="7" max="7" width="10.73046875" customWidth="1"/>
    <col min="8" max="8" width="10.73046875" hidden="1" customWidth="1"/>
    <col min="10" max="10" width="0" hidden="1" customWidth="1"/>
    <col min="12" max="12" width="0" hidden="1" customWidth="1"/>
    <col min="14" max="14" width="0" hidden="1" customWidth="1"/>
    <col min="16" max="16" width="0" hidden="1" customWidth="1"/>
    <col min="18" max="18" width="0" hidden="1" customWidth="1"/>
    <col min="20" max="20" width="0" hidden="1" customWidth="1"/>
    <col min="22" max="22" width="0" hidden="1" customWidth="1"/>
  </cols>
  <sheetData>
    <row r="1" spans="1:23" x14ac:dyDescent="0.45">
      <c r="A1" s="2" t="s">
        <v>565</v>
      </c>
      <c r="B1" s="2" t="s">
        <v>566</v>
      </c>
      <c r="C1" s="3" t="s">
        <v>567</v>
      </c>
      <c r="D1" s="2" t="s">
        <v>568</v>
      </c>
      <c r="E1" s="2" t="s">
        <v>568</v>
      </c>
      <c r="F1" s="2" t="s">
        <v>569</v>
      </c>
      <c r="G1" s="2" t="s">
        <v>569</v>
      </c>
      <c r="H1" s="2" t="s">
        <v>570</v>
      </c>
      <c r="I1" s="2" t="s">
        <v>570</v>
      </c>
      <c r="J1" s="2">
        <v>5</v>
      </c>
      <c r="K1" s="2">
        <v>5</v>
      </c>
      <c r="L1" s="2">
        <v>6</v>
      </c>
      <c r="M1" s="2">
        <v>6</v>
      </c>
      <c r="N1" s="2">
        <v>7</v>
      </c>
      <c r="O1" s="2">
        <v>7</v>
      </c>
      <c r="P1" s="2">
        <v>8</v>
      </c>
      <c r="Q1" s="2">
        <v>8</v>
      </c>
      <c r="R1" s="2">
        <v>9</v>
      </c>
      <c r="S1" s="2">
        <v>9</v>
      </c>
      <c r="T1" s="2" t="s">
        <v>454</v>
      </c>
      <c r="U1" s="2" t="s">
        <v>454</v>
      </c>
      <c r="V1" s="2" t="s">
        <v>493</v>
      </c>
      <c r="W1" s="2" t="s">
        <v>493</v>
      </c>
    </row>
    <row r="2" spans="1:23" x14ac:dyDescent="0.45">
      <c r="A2" t="s">
        <v>14</v>
      </c>
      <c r="B2">
        <f>COUNTIF(Data!$E:$E,'1. Stimme'!A2)</f>
        <v>199</v>
      </c>
      <c r="C2" s="1">
        <f>B2/SUM($B$2:$B$11)</f>
        <v>0.39019607843137255</v>
      </c>
      <c r="D2">
        <f>J2+L2</f>
        <v>75</v>
      </c>
      <c r="E2" s="1">
        <f>D2/SUM(D$2:D$11)</f>
        <v>0.50335570469798663</v>
      </c>
      <c r="F2" s="1">
        <f>N2+P2+R2</f>
        <v>94</v>
      </c>
      <c r="G2" s="1">
        <f>F2/SUM(F$2:F$11)</f>
        <v>0.36862745098039218</v>
      </c>
      <c r="H2" s="1">
        <f>T2+V2</f>
        <v>30</v>
      </c>
      <c r="I2" s="1">
        <f>H2/SUM(H$2:H$11)</f>
        <v>0.28301886792452829</v>
      </c>
      <c r="J2" s="1">
        <f>COUNTIFS(Data!$B:$B,'1. Stimme'!J$1,Data!$E:$E,'1. Stimme'!$A2)</f>
        <v>40</v>
      </c>
      <c r="K2" s="1">
        <f>J2/SUM(J$2:J$11)</f>
        <v>0.5</v>
      </c>
      <c r="L2" s="1">
        <f>COUNTIFS(Data!$B:$B,'1. Stimme'!L$1,Data!$E:$E,'1. Stimme'!$A2)</f>
        <v>35</v>
      </c>
      <c r="M2" s="1">
        <f>L2/SUM(L$2:L$11)</f>
        <v>0.50724637681159424</v>
      </c>
      <c r="N2" s="1">
        <f>COUNTIFS(Data!$B:$B,'1. Stimme'!N$1,Data!$E:$E,'1. Stimme'!$A2)</f>
        <v>30</v>
      </c>
      <c r="O2" s="1">
        <f>N2/SUM(N$2:N$11)</f>
        <v>0.44117647058823528</v>
      </c>
      <c r="P2" s="1">
        <f>COUNTIFS(Data!$B:$B,'1. Stimme'!P$1,Data!$E:$E,'1. Stimme'!$A2)</f>
        <v>36</v>
      </c>
      <c r="Q2" s="1">
        <f>P2/SUM(P$2:P$11)</f>
        <v>0.34951456310679613</v>
      </c>
      <c r="R2" s="1">
        <f>COUNTIFS(Data!$B:$B,'1. Stimme'!R$1,Data!$E:$E,'1. Stimme'!$A2)</f>
        <v>28</v>
      </c>
      <c r="S2" s="1">
        <f>R2/SUM(R$2:R$11)</f>
        <v>0.33333333333333331</v>
      </c>
      <c r="T2" s="1">
        <f>COUNTIFS(Data!$B:$B,'1. Stimme'!T$1,Data!$E:$E,'1. Stimme'!$A2)</f>
        <v>9</v>
      </c>
      <c r="U2" s="1">
        <f>T2/SUM(T$2:T$11)</f>
        <v>0.25</v>
      </c>
      <c r="V2" s="1">
        <f>COUNTIFS(Data!$B:$B,'1. Stimme'!V$1,Data!$E:$E,'1. Stimme'!$A2)</f>
        <v>21</v>
      </c>
      <c r="W2" s="1">
        <f>V2/SUM(V$2:V$11)</f>
        <v>0.3</v>
      </c>
    </row>
    <row r="3" spans="1:23" x14ac:dyDescent="0.45">
      <c r="A3" t="s">
        <v>11</v>
      </c>
      <c r="B3">
        <f>COUNTIF(Data!$E:$E,'1. Stimme'!A3)</f>
        <v>48</v>
      </c>
      <c r="C3" s="1">
        <f t="shared" ref="C3:C10" si="0">B3/SUM($B$2:$B$11)</f>
        <v>9.4117647058823528E-2</v>
      </c>
      <c r="D3">
        <f t="shared" ref="D3:D13" si="1">J3+L3</f>
        <v>13</v>
      </c>
      <c r="E3" s="1">
        <f t="shared" ref="E3:G11" si="2">D3/SUM(D$2:D$11)</f>
        <v>8.7248322147651006E-2</v>
      </c>
      <c r="F3" s="1">
        <f t="shared" ref="F3:F13" si="3">N3+P3+R3</f>
        <v>25</v>
      </c>
      <c r="G3" s="1">
        <f t="shared" si="2"/>
        <v>9.8039215686274508E-2</v>
      </c>
      <c r="H3" s="1">
        <f t="shared" ref="H3:H13" si="4">T3+V3</f>
        <v>10</v>
      </c>
      <c r="I3" s="1">
        <f t="shared" ref="I3" si="5">H3/SUM(H$2:H$11)</f>
        <v>9.4339622641509441E-2</v>
      </c>
      <c r="J3" s="1">
        <f>COUNTIFS(Data!$B:$B,'1. Stimme'!J$1,Data!$E:$E,'1. Stimme'!$A3)</f>
        <v>4</v>
      </c>
      <c r="K3" s="1">
        <f t="shared" ref="K3" si="6">J3/SUM(J$2:J$11)</f>
        <v>0.05</v>
      </c>
      <c r="L3" s="1">
        <f>COUNTIFS(Data!$B:$B,'1. Stimme'!L$1,Data!$E:$E,'1. Stimme'!$A3)</f>
        <v>9</v>
      </c>
      <c r="M3" s="1">
        <f t="shared" ref="M3" si="7">L3/SUM(L$2:L$11)</f>
        <v>0.13043478260869565</v>
      </c>
      <c r="N3" s="1">
        <f>COUNTIFS(Data!$B:$B,'1. Stimme'!N$1,Data!$E:$E,'1. Stimme'!$A3)</f>
        <v>2</v>
      </c>
      <c r="O3" s="1">
        <f t="shared" ref="O3" si="8">N3/SUM(N$2:N$11)</f>
        <v>2.9411764705882353E-2</v>
      </c>
      <c r="P3" s="1">
        <f>COUNTIFS(Data!$B:$B,'1. Stimme'!P$1,Data!$E:$E,'1. Stimme'!$A3)</f>
        <v>15</v>
      </c>
      <c r="Q3" s="1">
        <f t="shared" ref="Q3" si="9">P3/SUM(P$2:P$11)</f>
        <v>0.14563106796116504</v>
      </c>
      <c r="R3" s="1">
        <f>COUNTIFS(Data!$B:$B,'1. Stimme'!R$1,Data!$E:$E,'1. Stimme'!$A3)</f>
        <v>8</v>
      </c>
      <c r="S3" s="1">
        <f t="shared" ref="S3" si="10">R3/SUM(R$2:R$11)</f>
        <v>9.5238095238095233E-2</v>
      </c>
      <c r="T3" s="1">
        <f>COUNTIFS(Data!$B:$B,'1. Stimme'!T$1,Data!$E:$E,'1. Stimme'!$A3)</f>
        <v>1</v>
      </c>
      <c r="U3" s="1">
        <f t="shared" ref="U3" si="11">T3/SUM(T$2:T$11)</f>
        <v>2.7777777777777776E-2</v>
      </c>
      <c r="V3" s="1">
        <f>COUNTIFS(Data!$B:$B,'1. Stimme'!V$1,Data!$E:$E,'1. Stimme'!$A3)</f>
        <v>9</v>
      </c>
      <c r="W3" s="1">
        <f t="shared" ref="W3" si="12">V3/SUM(V$2:V$11)</f>
        <v>0.12857142857142856</v>
      </c>
    </row>
    <row r="4" spans="1:23" x14ac:dyDescent="0.45">
      <c r="A4" t="s">
        <v>8</v>
      </c>
      <c r="B4">
        <f>COUNTIF(Data!$E:$E,'1. Stimme'!A4)</f>
        <v>90</v>
      </c>
      <c r="C4" s="1">
        <f t="shared" si="0"/>
        <v>0.17647058823529413</v>
      </c>
      <c r="D4">
        <f t="shared" si="1"/>
        <v>10</v>
      </c>
      <c r="E4" s="1">
        <f t="shared" si="2"/>
        <v>6.7114093959731544E-2</v>
      </c>
      <c r="F4" s="1">
        <f t="shared" si="3"/>
        <v>57</v>
      </c>
      <c r="G4" s="1">
        <f t="shared" si="2"/>
        <v>0.22352941176470589</v>
      </c>
      <c r="H4" s="1">
        <f t="shared" si="4"/>
        <v>23</v>
      </c>
      <c r="I4" s="1">
        <f t="shared" ref="I4" si="13">H4/SUM(H$2:H$11)</f>
        <v>0.21698113207547171</v>
      </c>
      <c r="J4" s="1">
        <f>COUNTIFS(Data!$B:$B,'1. Stimme'!J$1,Data!$E:$E,'1. Stimme'!$A4)</f>
        <v>9</v>
      </c>
      <c r="K4" s="1">
        <f t="shared" ref="K4" si="14">J4/SUM(J$2:J$11)</f>
        <v>0.1125</v>
      </c>
      <c r="L4" s="1">
        <f>COUNTIFS(Data!$B:$B,'1. Stimme'!L$1,Data!$E:$E,'1. Stimme'!$A4)</f>
        <v>1</v>
      </c>
      <c r="M4" s="1">
        <f t="shared" ref="M4" si="15">L4/SUM(L$2:L$11)</f>
        <v>1.4492753623188406E-2</v>
      </c>
      <c r="N4" s="1">
        <f>COUNTIFS(Data!$B:$B,'1. Stimme'!N$1,Data!$E:$E,'1. Stimme'!$A4)</f>
        <v>12</v>
      </c>
      <c r="O4" s="1">
        <f t="shared" ref="O4" si="16">N4/SUM(N$2:N$11)</f>
        <v>0.17647058823529413</v>
      </c>
      <c r="P4" s="1">
        <f>COUNTIFS(Data!$B:$B,'1. Stimme'!P$1,Data!$E:$E,'1. Stimme'!$A4)</f>
        <v>22</v>
      </c>
      <c r="Q4" s="1">
        <f t="shared" ref="Q4" si="17">P4/SUM(P$2:P$11)</f>
        <v>0.21359223300970873</v>
      </c>
      <c r="R4" s="1">
        <f>COUNTIFS(Data!$B:$B,'1. Stimme'!R$1,Data!$E:$E,'1. Stimme'!$A4)</f>
        <v>23</v>
      </c>
      <c r="S4" s="1">
        <f t="shared" ref="S4" si="18">R4/SUM(R$2:R$11)</f>
        <v>0.27380952380952384</v>
      </c>
      <c r="T4" s="1">
        <f>COUNTIFS(Data!$B:$B,'1. Stimme'!T$1,Data!$E:$E,'1. Stimme'!$A4)</f>
        <v>7</v>
      </c>
      <c r="U4" s="1">
        <f t="shared" ref="U4" si="19">T4/SUM(T$2:T$11)</f>
        <v>0.19444444444444445</v>
      </c>
      <c r="V4" s="1">
        <f>COUNTIFS(Data!$B:$B,'1. Stimme'!V$1,Data!$E:$E,'1. Stimme'!$A4)</f>
        <v>16</v>
      </c>
      <c r="W4" s="1">
        <f t="shared" ref="W4" si="20">V4/SUM(V$2:V$11)</f>
        <v>0.22857142857142856</v>
      </c>
    </row>
    <row r="5" spans="1:23" x14ac:dyDescent="0.45">
      <c r="A5" t="s">
        <v>30</v>
      </c>
      <c r="B5">
        <f>COUNTIF(Data!$E:$E,'1. Stimme'!A5)</f>
        <v>22</v>
      </c>
      <c r="C5" s="1">
        <f t="shared" si="0"/>
        <v>4.3137254901960784E-2</v>
      </c>
      <c r="D5">
        <f t="shared" si="1"/>
        <v>7</v>
      </c>
      <c r="E5" s="1">
        <f t="shared" si="2"/>
        <v>4.6979865771812082E-2</v>
      </c>
      <c r="F5" s="1">
        <f t="shared" si="3"/>
        <v>7</v>
      </c>
      <c r="G5" s="1">
        <f t="shared" si="2"/>
        <v>2.7450980392156862E-2</v>
      </c>
      <c r="H5" s="1">
        <f t="shared" si="4"/>
        <v>8</v>
      </c>
      <c r="I5" s="1">
        <f t="shared" ref="I5" si="21">H5/SUM(H$2:H$11)</f>
        <v>7.5471698113207544E-2</v>
      </c>
      <c r="J5" s="1">
        <f>COUNTIFS(Data!$B:$B,'1. Stimme'!J$1,Data!$E:$E,'1. Stimme'!$A5)</f>
        <v>4</v>
      </c>
      <c r="K5" s="1">
        <f t="shared" ref="K5" si="22">J5/SUM(J$2:J$11)</f>
        <v>0.05</v>
      </c>
      <c r="L5" s="1">
        <f>COUNTIFS(Data!$B:$B,'1. Stimme'!L$1,Data!$E:$E,'1. Stimme'!$A5)</f>
        <v>3</v>
      </c>
      <c r="M5" s="1">
        <f t="shared" ref="M5" si="23">L5/SUM(L$2:L$11)</f>
        <v>4.3478260869565216E-2</v>
      </c>
      <c r="N5" s="1">
        <f>COUNTIFS(Data!$B:$B,'1. Stimme'!N$1,Data!$E:$E,'1. Stimme'!$A5)</f>
        <v>2</v>
      </c>
      <c r="O5" s="1">
        <f t="shared" ref="O5" si="24">N5/SUM(N$2:N$11)</f>
        <v>2.9411764705882353E-2</v>
      </c>
      <c r="P5" s="1">
        <f>COUNTIFS(Data!$B:$B,'1. Stimme'!P$1,Data!$E:$E,'1. Stimme'!$A5)</f>
        <v>5</v>
      </c>
      <c r="Q5" s="1">
        <f t="shared" ref="Q5" si="25">P5/SUM(P$2:P$11)</f>
        <v>4.8543689320388349E-2</v>
      </c>
      <c r="R5" s="1">
        <f>COUNTIFS(Data!$B:$B,'1. Stimme'!R$1,Data!$E:$E,'1. Stimme'!$A5)</f>
        <v>0</v>
      </c>
      <c r="S5" s="1">
        <f t="shared" ref="S5" si="26">R5/SUM(R$2:R$11)</f>
        <v>0</v>
      </c>
      <c r="T5" s="1">
        <f>COUNTIFS(Data!$B:$B,'1. Stimme'!T$1,Data!$E:$E,'1. Stimme'!$A5)</f>
        <v>5</v>
      </c>
      <c r="U5" s="1">
        <f t="shared" ref="U5" si="27">T5/SUM(T$2:T$11)</f>
        <v>0.1388888888888889</v>
      </c>
      <c r="V5" s="1">
        <f>COUNTIFS(Data!$B:$B,'1. Stimme'!V$1,Data!$E:$E,'1. Stimme'!$A5)</f>
        <v>3</v>
      </c>
      <c r="W5" s="1">
        <f t="shared" ref="W5" si="28">V5/SUM(V$2:V$11)</f>
        <v>4.2857142857142858E-2</v>
      </c>
    </row>
    <row r="6" spans="1:23" x14ac:dyDescent="0.45">
      <c r="A6" t="s">
        <v>42</v>
      </c>
      <c r="B6">
        <f>COUNTIF(Data!$E:$E,'1. Stimme'!A6)</f>
        <v>119</v>
      </c>
      <c r="C6" s="1">
        <f t="shared" si="0"/>
        <v>0.23333333333333334</v>
      </c>
      <c r="D6">
        <f t="shared" si="1"/>
        <v>36</v>
      </c>
      <c r="E6" s="1">
        <f t="shared" si="2"/>
        <v>0.24161073825503357</v>
      </c>
      <c r="F6" s="1">
        <f t="shared" si="3"/>
        <v>53</v>
      </c>
      <c r="G6" s="1">
        <f t="shared" si="2"/>
        <v>0.20784313725490197</v>
      </c>
      <c r="H6" s="1">
        <f t="shared" si="4"/>
        <v>30</v>
      </c>
      <c r="I6" s="1">
        <f t="shared" ref="I6" si="29">H6/SUM(H$2:H$11)</f>
        <v>0.28301886792452829</v>
      </c>
      <c r="J6" s="1">
        <f>COUNTIFS(Data!$B:$B,'1. Stimme'!J$1,Data!$E:$E,'1. Stimme'!$A6)</f>
        <v>19</v>
      </c>
      <c r="K6" s="1">
        <f t="shared" ref="K6" si="30">J6/SUM(J$2:J$11)</f>
        <v>0.23749999999999999</v>
      </c>
      <c r="L6" s="1">
        <f>COUNTIFS(Data!$B:$B,'1. Stimme'!L$1,Data!$E:$E,'1. Stimme'!$A6)</f>
        <v>17</v>
      </c>
      <c r="M6" s="1">
        <f t="shared" ref="M6" si="31">L6/SUM(L$2:L$11)</f>
        <v>0.24637681159420291</v>
      </c>
      <c r="N6" s="1">
        <f>COUNTIFS(Data!$B:$B,'1. Stimme'!N$1,Data!$E:$E,'1. Stimme'!$A6)</f>
        <v>19</v>
      </c>
      <c r="O6" s="1">
        <f t="shared" ref="O6" si="32">N6/SUM(N$2:N$11)</f>
        <v>0.27941176470588236</v>
      </c>
      <c r="P6" s="1">
        <f>COUNTIFS(Data!$B:$B,'1. Stimme'!P$1,Data!$E:$E,'1. Stimme'!$A6)</f>
        <v>16</v>
      </c>
      <c r="Q6" s="1">
        <f t="shared" ref="Q6" si="33">P6/SUM(P$2:P$11)</f>
        <v>0.1553398058252427</v>
      </c>
      <c r="R6" s="1">
        <f>COUNTIFS(Data!$B:$B,'1. Stimme'!R$1,Data!$E:$E,'1. Stimme'!$A6)</f>
        <v>18</v>
      </c>
      <c r="S6" s="1">
        <f t="shared" ref="S6" si="34">R6/SUM(R$2:R$11)</f>
        <v>0.21428571428571427</v>
      </c>
      <c r="T6" s="1">
        <f>COUNTIFS(Data!$B:$B,'1. Stimme'!T$1,Data!$E:$E,'1. Stimme'!$A6)</f>
        <v>13</v>
      </c>
      <c r="U6" s="1">
        <f t="shared" ref="U6" si="35">T6/SUM(T$2:T$11)</f>
        <v>0.3611111111111111</v>
      </c>
      <c r="V6" s="1">
        <f>COUNTIFS(Data!$B:$B,'1. Stimme'!V$1,Data!$E:$E,'1. Stimme'!$A6)</f>
        <v>17</v>
      </c>
      <c r="W6" s="1">
        <f t="shared" ref="W6" si="36">V6/SUM(V$2:V$11)</f>
        <v>0.24285714285714285</v>
      </c>
    </row>
    <row r="7" spans="1:23" x14ac:dyDescent="0.45">
      <c r="A7" t="s">
        <v>51</v>
      </c>
      <c r="B7">
        <f>COUNTIF(Data!$E:$E,'1. Stimme'!A7)</f>
        <v>3</v>
      </c>
      <c r="C7" s="1">
        <f t="shared" si="0"/>
        <v>5.8823529411764705E-3</v>
      </c>
      <c r="D7">
        <f t="shared" si="1"/>
        <v>1</v>
      </c>
      <c r="E7" s="1">
        <f t="shared" si="2"/>
        <v>6.7114093959731542E-3</v>
      </c>
      <c r="F7" s="1">
        <f t="shared" si="3"/>
        <v>1</v>
      </c>
      <c r="G7" s="1">
        <f t="shared" si="2"/>
        <v>3.9215686274509803E-3</v>
      </c>
      <c r="H7" s="1">
        <f t="shared" si="4"/>
        <v>1</v>
      </c>
      <c r="I7" s="1">
        <f t="shared" ref="I7" si="37">H7/SUM(H$2:H$11)</f>
        <v>9.433962264150943E-3</v>
      </c>
      <c r="J7" s="1">
        <f>COUNTIFS(Data!$B:$B,'1. Stimme'!J$1,Data!$E:$E,'1. Stimme'!$A7)</f>
        <v>0</v>
      </c>
      <c r="K7" s="1">
        <f t="shared" ref="K7" si="38">J7/SUM(J$2:J$11)</f>
        <v>0</v>
      </c>
      <c r="L7" s="1">
        <f>COUNTIFS(Data!$B:$B,'1. Stimme'!L$1,Data!$E:$E,'1. Stimme'!$A7)</f>
        <v>1</v>
      </c>
      <c r="M7" s="1">
        <f t="shared" ref="M7" si="39">L7/SUM(L$2:L$11)</f>
        <v>1.4492753623188406E-2</v>
      </c>
      <c r="N7" s="1">
        <f>COUNTIFS(Data!$B:$B,'1. Stimme'!N$1,Data!$E:$E,'1. Stimme'!$A7)</f>
        <v>0</v>
      </c>
      <c r="O7" s="1">
        <f t="shared" ref="O7" si="40">N7/SUM(N$2:N$11)</f>
        <v>0</v>
      </c>
      <c r="P7" s="1">
        <f>COUNTIFS(Data!$B:$B,'1. Stimme'!P$1,Data!$E:$E,'1. Stimme'!$A7)</f>
        <v>0</v>
      </c>
      <c r="Q7" s="1">
        <f t="shared" ref="Q7" si="41">P7/SUM(P$2:P$11)</f>
        <v>0</v>
      </c>
      <c r="R7" s="1">
        <f>COUNTIFS(Data!$B:$B,'1. Stimme'!R$1,Data!$E:$E,'1. Stimme'!$A7)</f>
        <v>1</v>
      </c>
      <c r="S7" s="1">
        <f t="shared" ref="S7" si="42">R7/SUM(R$2:R$11)</f>
        <v>1.1904761904761904E-2</v>
      </c>
      <c r="T7" s="1">
        <f>COUNTIFS(Data!$B:$B,'1. Stimme'!T$1,Data!$E:$E,'1. Stimme'!$A7)</f>
        <v>0</v>
      </c>
      <c r="U7" s="1">
        <f t="shared" ref="U7" si="43">T7/SUM(T$2:T$11)</f>
        <v>0</v>
      </c>
      <c r="V7" s="1">
        <f>COUNTIFS(Data!$B:$B,'1. Stimme'!V$1,Data!$E:$E,'1. Stimme'!$A7)</f>
        <v>1</v>
      </c>
      <c r="W7" s="1">
        <f t="shared" ref="W7" si="44">V7/SUM(V$2:V$11)</f>
        <v>1.4285714285714285E-2</v>
      </c>
    </row>
    <row r="8" spans="1:23" x14ac:dyDescent="0.45">
      <c r="A8" t="s">
        <v>46</v>
      </c>
      <c r="B8">
        <f>COUNTIF(Data!$E:$E,'1. Stimme'!A8)</f>
        <v>16</v>
      </c>
      <c r="C8" s="1">
        <f t="shared" si="0"/>
        <v>3.1372549019607843E-2</v>
      </c>
      <c r="D8">
        <f t="shared" si="1"/>
        <v>4</v>
      </c>
      <c r="E8" s="1">
        <f t="shared" si="2"/>
        <v>2.6845637583892617E-2</v>
      </c>
      <c r="F8" s="1">
        <f t="shared" si="3"/>
        <v>9</v>
      </c>
      <c r="G8" s="1">
        <f t="shared" si="2"/>
        <v>3.5294117647058823E-2</v>
      </c>
      <c r="H8" s="1">
        <f t="shared" si="4"/>
        <v>3</v>
      </c>
      <c r="I8" s="1">
        <f t="shared" ref="I8" si="45">H8/SUM(H$2:H$11)</f>
        <v>2.8301886792452831E-2</v>
      </c>
      <c r="J8" s="1">
        <f>COUNTIFS(Data!$B:$B,'1. Stimme'!J$1,Data!$E:$E,'1. Stimme'!$A8)</f>
        <v>3</v>
      </c>
      <c r="K8" s="1">
        <f t="shared" ref="K8" si="46">J8/SUM(J$2:J$11)</f>
        <v>3.7499999999999999E-2</v>
      </c>
      <c r="L8" s="1">
        <f>COUNTIFS(Data!$B:$B,'1. Stimme'!L$1,Data!$E:$E,'1. Stimme'!$A8)</f>
        <v>1</v>
      </c>
      <c r="M8" s="1">
        <f t="shared" ref="M8" si="47">L8/SUM(L$2:L$11)</f>
        <v>1.4492753623188406E-2</v>
      </c>
      <c r="N8" s="1">
        <f>COUNTIFS(Data!$B:$B,'1. Stimme'!N$1,Data!$E:$E,'1. Stimme'!$A8)</f>
        <v>1</v>
      </c>
      <c r="O8" s="1">
        <f t="shared" ref="O8" si="48">N8/SUM(N$2:N$11)</f>
        <v>1.4705882352941176E-2</v>
      </c>
      <c r="P8" s="1">
        <f>COUNTIFS(Data!$B:$B,'1. Stimme'!P$1,Data!$E:$E,'1. Stimme'!$A8)</f>
        <v>7</v>
      </c>
      <c r="Q8" s="1">
        <f t="shared" ref="Q8" si="49">P8/SUM(P$2:P$11)</f>
        <v>6.7961165048543687E-2</v>
      </c>
      <c r="R8" s="1">
        <f>COUNTIFS(Data!$B:$B,'1. Stimme'!R$1,Data!$E:$E,'1. Stimme'!$A8)</f>
        <v>1</v>
      </c>
      <c r="S8" s="1">
        <f t="shared" ref="S8" si="50">R8/SUM(R$2:R$11)</f>
        <v>1.1904761904761904E-2</v>
      </c>
      <c r="T8" s="1">
        <f>COUNTIFS(Data!$B:$B,'1. Stimme'!T$1,Data!$E:$E,'1. Stimme'!$A8)</f>
        <v>1</v>
      </c>
      <c r="U8" s="1">
        <f t="shared" ref="U8" si="51">T8/SUM(T$2:T$11)</f>
        <v>2.7777777777777776E-2</v>
      </c>
      <c r="V8" s="1">
        <f>COUNTIFS(Data!$B:$B,'1. Stimme'!V$1,Data!$E:$E,'1. Stimme'!$A8)</f>
        <v>2</v>
      </c>
      <c r="W8" s="1">
        <f t="shared" ref="W8" si="52">V8/SUM(V$2:V$11)</f>
        <v>2.8571428571428571E-2</v>
      </c>
    </row>
    <row r="9" spans="1:23" x14ac:dyDescent="0.45">
      <c r="A9" t="s">
        <v>90</v>
      </c>
      <c r="B9">
        <f>COUNTIF(Data!$E:$E,'1. Stimme'!A9)</f>
        <v>4</v>
      </c>
      <c r="C9" s="1">
        <f t="shared" si="0"/>
        <v>7.8431372549019607E-3</v>
      </c>
      <c r="D9">
        <f t="shared" si="1"/>
        <v>1</v>
      </c>
      <c r="E9" s="1">
        <f t="shared" si="2"/>
        <v>6.7114093959731542E-3</v>
      </c>
      <c r="F9" s="1">
        <f t="shared" si="3"/>
        <v>3</v>
      </c>
      <c r="G9" s="1">
        <f t="shared" si="2"/>
        <v>1.1764705882352941E-2</v>
      </c>
      <c r="H9" s="1">
        <f t="shared" si="4"/>
        <v>0</v>
      </c>
      <c r="I9" s="1">
        <f t="shared" ref="I9" si="53">H9/SUM(H$2:H$11)</f>
        <v>0</v>
      </c>
      <c r="J9" s="1">
        <f>COUNTIFS(Data!$B:$B,'1. Stimme'!J$1,Data!$E:$E,'1. Stimme'!$A9)</f>
        <v>0</v>
      </c>
      <c r="K9" s="1">
        <f t="shared" ref="K9" si="54">J9/SUM(J$2:J$11)</f>
        <v>0</v>
      </c>
      <c r="L9" s="1">
        <f>COUNTIFS(Data!$B:$B,'1. Stimme'!L$1,Data!$E:$E,'1. Stimme'!$A9)</f>
        <v>1</v>
      </c>
      <c r="M9" s="1">
        <f t="shared" ref="M9" si="55">L9/SUM(L$2:L$11)</f>
        <v>1.4492753623188406E-2</v>
      </c>
      <c r="N9" s="1">
        <f>COUNTIFS(Data!$B:$B,'1. Stimme'!N$1,Data!$E:$E,'1. Stimme'!$A9)</f>
        <v>0</v>
      </c>
      <c r="O9" s="1">
        <f t="shared" ref="O9" si="56">N9/SUM(N$2:N$11)</f>
        <v>0</v>
      </c>
      <c r="P9" s="1">
        <f>COUNTIFS(Data!$B:$B,'1. Stimme'!P$1,Data!$E:$E,'1. Stimme'!$A9)</f>
        <v>2</v>
      </c>
      <c r="Q9" s="1">
        <f t="shared" ref="Q9" si="57">P9/SUM(P$2:P$11)</f>
        <v>1.9417475728155338E-2</v>
      </c>
      <c r="R9" s="1">
        <f>COUNTIFS(Data!$B:$B,'1. Stimme'!R$1,Data!$E:$E,'1. Stimme'!$A9)</f>
        <v>1</v>
      </c>
      <c r="S9" s="1">
        <f t="shared" ref="S9" si="58">R9/SUM(R$2:R$11)</f>
        <v>1.1904761904761904E-2</v>
      </c>
      <c r="T9" s="1">
        <f>COUNTIFS(Data!$B:$B,'1. Stimme'!T$1,Data!$E:$E,'1. Stimme'!$A9)</f>
        <v>0</v>
      </c>
      <c r="U9" s="1">
        <f t="shared" ref="U9" si="59">T9/SUM(T$2:T$11)</f>
        <v>0</v>
      </c>
      <c r="V9" s="1">
        <f>COUNTIFS(Data!$B:$B,'1. Stimme'!V$1,Data!$E:$E,'1. Stimme'!$A9)</f>
        <v>0</v>
      </c>
      <c r="W9" s="1">
        <f t="shared" ref="W9" si="60">V9/SUM(V$2:V$11)</f>
        <v>0</v>
      </c>
    </row>
    <row r="10" spans="1:23" x14ac:dyDescent="0.45">
      <c r="A10" t="s">
        <v>74</v>
      </c>
      <c r="B10">
        <f>COUNTIF(Data!$E:$E,'1. Stimme'!A10)</f>
        <v>7</v>
      </c>
      <c r="C10" s="1">
        <f t="shared" si="0"/>
        <v>1.3725490196078431E-2</v>
      </c>
      <c r="D10">
        <f t="shared" si="1"/>
        <v>2</v>
      </c>
      <c r="E10" s="1">
        <f t="shared" si="2"/>
        <v>1.3422818791946308E-2</v>
      </c>
      <c r="F10" s="1">
        <f t="shared" si="3"/>
        <v>4</v>
      </c>
      <c r="G10" s="1">
        <f t="shared" si="2"/>
        <v>1.5686274509803921E-2</v>
      </c>
      <c r="H10" s="1">
        <f t="shared" si="4"/>
        <v>1</v>
      </c>
      <c r="I10" s="1">
        <f t="shared" ref="I10" si="61">H10/SUM(H$2:H$11)</f>
        <v>9.433962264150943E-3</v>
      </c>
      <c r="J10" s="1">
        <f>COUNTIFS(Data!$B:$B,'1. Stimme'!J$1,Data!$E:$E,'1. Stimme'!$A10)</f>
        <v>1</v>
      </c>
      <c r="K10" s="1">
        <f t="shared" ref="K10" si="62">J10/SUM(J$2:J$11)</f>
        <v>1.2500000000000001E-2</v>
      </c>
      <c r="L10" s="1">
        <f>COUNTIFS(Data!$B:$B,'1. Stimme'!L$1,Data!$E:$E,'1. Stimme'!$A10)</f>
        <v>1</v>
      </c>
      <c r="M10" s="1">
        <f t="shared" ref="M10" si="63">L10/SUM(L$2:L$11)</f>
        <v>1.4492753623188406E-2</v>
      </c>
      <c r="N10" s="1">
        <f>COUNTIFS(Data!$B:$B,'1. Stimme'!N$1,Data!$E:$E,'1. Stimme'!$A10)</f>
        <v>2</v>
      </c>
      <c r="O10" s="1">
        <f t="shared" ref="O10" si="64">N10/SUM(N$2:N$11)</f>
        <v>2.9411764705882353E-2</v>
      </c>
      <c r="P10" s="1">
        <f>COUNTIFS(Data!$B:$B,'1. Stimme'!P$1,Data!$E:$E,'1. Stimme'!$A10)</f>
        <v>0</v>
      </c>
      <c r="Q10" s="1">
        <f t="shared" ref="Q10" si="65">P10/SUM(P$2:P$11)</f>
        <v>0</v>
      </c>
      <c r="R10" s="1">
        <f>COUNTIFS(Data!$B:$B,'1. Stimme'!R$1,Data!$E:$E,'1. Stimme'!$A10)</f>
        <v>2</v>
      </c>
      <c r="S10" s="1">
        <f t="shared" ref="S10" si="66">R10/SUM(R$2:R$11)</f>
        <v>2.3809523809523808E-2</v>
      </c>
      <c r="T10" s="1">
        <f>COUNTIFS(Data!$B:$B,'1. Stimme'!T$1,Data!$E:$E,'1. Stimme'!$A10)</f>
        <v>0</v>
      </c>
      <c r="U10" s="1">
        <f t="shared" ref="U10" si="67">T10/SUM(T$2:T$11)</f>
        <v>0</v>
      </c>
      <c r="V10" s="1">
        <f>COUNTIFS(Data!$B:$B,'1. Stimme'!V$1,Data!$E:$E,'1. Stimme'!$A10)</f>
        <v>1</v>
      </c>
      <c r="W10" s="1">
        <f t="shared" ref="W10" si="68">V10/SUM(V$2:V$11)</f>
        <v>1.4285714285714285E-2</v>
      </c>
    </row>
    <row r="11" spans="1:23" x14ac:dyDescent="0.45">
      <c r="A11" t="s">
        <v>401</v>
      </c>
      <c r="B11">
        <f>COUNTIF(Data!$E:$E,'1. Stimme'!A11)</f>
        <v>2</v>
      </c>
      <c r="C11" s="1">
        <f>B11/SUM($B$2:$B$11)</f>
        <v>3.9215686274509803E-3</v>
      </c>
      <c r="D11">
        <f t="shared" si="1"/>
        <v>0</v>
      </c>
      <c r="E11" s="1">
        <f t="shared" si="2"/>
        <v>0</v>
      </c>
      <c r="F11" s="1">
        <f t="shared" si="3"/>
        <v>2</v>
      </c>
      <c r="G11" s="1">
        <f t="shared" si="2"/>
        <v>7.8431372549019607E-3</v>
      </c>
      <c r="H11" s="1">
        <f t="shared" si="4"/>
        <v>0</v>
      </c>
      <c r="I11" s="1">
        <f t="shared" ref="I11" si="69">H11/SUM(H$2:H$11)</f>
        <v>0</v>
      </c>
      <c r="J11" s="1">
        <f>COUNTIFS(Data!$B:$B,'1. Stimme'!J$1,Data!$E:$E,'1. Stimme'!$A11)</f>
        <v>0</v>
      </c>
      <c r="K11" s="1">
        <f t="shared" ref="K11" si="70">J11/SUM(J$2:J$11)</f>
        <v>0</v>
      </c>
      <c r="L11" s="1">
        <f>COUNTIFS(Data!$B:$B,'1. Stimme'!L$1,Data!$E:$E,'1. Stimme'!$A11)</f>
        <v>0</v>
      </c>
      <c r="M11" s="1">
        <f t="shared" ref="M11" si="71">L11/SUM(L$2:L$11)</f>
        <v>0</v>
      </c>
      <c r="N11" s="1">
        <f>COUNTIFS(Data!$B:$B,'1. Stimme'!N$1,Data!$E:$E,'1. Stimme'!$A11)</f>
        <v>0</v>
      </c>
      <c r="O11" s="1">
        <f t="shared" ref="O11" si="72">N11/SUM(N$2:N$11)</f>
        <v>0</v>
      </c>
      <c r="P11" s="1">
        <f>COUNTIFS(Data!$B:$B,'1. Stimme'!P$1,Data!$E:$E,'1. Stimme'!$A11)</f>
        <v>0</v>
      </c>
      <c r="Q11" s="1">
        <f t="shared" ref="Q11" si="73">P11/SUM(P$2:P$11)</f>
        <v>0</v>
      </c>
      <c r="R11" s="1">
        <f>COUNTIFS(Data!$B:$B,'1. Stimme'!R$1,Data!$E:$E,'1. Stimme'!$A11)</f>
        <v>2</v>
      </c>
      <c r="S11" s="1">
        <f t="shared" ref="S11" si="74">R11/SUM(R$2:R$11)</f>
        <v>2.3809523809523808E-2</v>
      </c>
      <c r="T11" s="1">
        <f>COUNTIFS(Data!$B:$B,'1. Stimme'!T$1,Data!$E:$E,'1. Stimme'!$A11)</f>
        <v>0</v>
      </c>
      <c r="U11" s="1">
        <f t="shared" ref="U11" si="75">T11/SUM(T$2:T$11)</f>
        <v>0</v>
      </c>
      <c r="V11" s="1">
        <f>COUNTIFS(Data!$B:$B,'1. Stimme'!V$1,Data!$E:$E,'1. Stimme'!$A11)</f>
        <v>0</v>
      </c>
      <c r="W11" s="1">
        <f t="shared" ref="W11" si="76">V11/SUM(V$2:V$11)</f>
        <v>0</v>
      </c>
    </row>
    <row r="12" spans="1:23" x14ac:dyDescent="0.45">
      <c r="A12" t="s">
        <v>571</v>
      </c>
      <c r="B12">
        <f>COUNTIF(Data!$E:$E,'1. Stimme'!A12)</f>
        <v>11</v>
      </c>
      <c r="D12">
        <f t="shared" si="1"/>
        <v>4</v>
      </c>
      <c r="F12">
        <f t="shared" si="3"/>
        <v>6</v>
      </c>
      <c r="H12">
        <f t="shared" si="4"/>
        <v>1</v>
      </c>
      <c r="J12">
        <f>COUNTIFS(Data!$B:$B,'1. Stimme'!J$1,Data!$E:$E,'1. Stimme'!$A12)</f>
        <v>0</v>
      </c>
      <c r="L12">
        <f>COUNTIFS(Data!$B:$B,'1. Stimme'!L$1,Data!$E:$E,'1. Stimme'!$A12)</f>
        <v>4</v>
      </c>
      <c r="N12">
        <f>COUNTIFS(Data!$B:$B,'1. Stimme'!N$1,Data!$E:$E,'1. Stimme'!$A12)</f>
        <v>5</v>
      </c>
      <c r="P12">
        <f>COUNTIFS(Data!$B:$B,'1. Stimme'!P$1,Data!$E:$E,'1. Stimme'!$A12)</f>
        <v>1</v>
      </c>
      <c r="R12">
        <f>COUNTIFS(Data!$B:$B,'1. Stimme'!R$1,Data!$E:$E,'1. Stimme'!$A12)</f>
        <v>0</v>
      </c>
      <c r="T12">
        <f>COUNTIFS(Data!$B:$B,'1. Stimme'!T$1,Data!$E:$E,'1. Stimme'!$A12)</f>
        <v>1</v>
      </c>
      <c r="V12">
        <f>COUNTIFS(Data!$B:$B,'1. Stimme'!V$1,Data!$E:$E,'1. Stimme'!$A12)</f>
        <v>0</v>
      </c>
    </row>
    <row r="13" spans="1:23" x14ac:dyDescent="0.45">
      <c r="A13" t="s">
        <v>80</v>
      </c>
      <c r="B13">
        <f>COUNTIF(Data!$G:$G,'1. Stimme'!A13)</f>
        <v>4</v>
      </c>
      <c r="D13">
        <f t="shared" si="1"/>
        <v>4</v>
      </c>
      <c r="F13">
        <f t="shared" si="3"/>
        <v>0</v>
      </c>
      <c r="H13">
        <f t="shared" si="4"/>
        <v>0</v>
      </c>
      <c r="J13">
        <f>COUNTIFS(Data!$B:$B,'1. Stimme'!J$1,Data!$G:$G,'1. Stimme'!$A13)</f>
        <v>1</v>
      </c>
      <c r="L13">
        <f>COUNTIFS(Data!$B:$B,'1. Stimme'!L$1,Data!$G:$G,'1. Stimme'!$A13)</f>
        <v>3</v>
      </c>
      <c r="N13">
        <f>COUNTIFS(Data!$B:$B,'1. Stimme'!N$1,Data!$G:$G,'1. Stimme'!$A13)</f>
        <v>0</v>
      </c>
      <c r="P13">
        <f>COUNTIFS(Data!$B:$B,'1. Stimme'!P$1,Data!$G:$G,'1. Stimme'!$A13)</f>
        <v>0</v>
      </c>
      <c r="R13">
        <f>COUNTIFS(Data!$B:$B,'1. Stimme'!R$1,Data!$G:$G,'1. Stimme'!$A13)</f>
        <v>0</v>
      </c>
      <c r="T13">
        <f>COUNTIFS(Data!$B:$B,'1. Stimme'!T$1,Data!$G:$G,'1. Stimme'!$A13)</f>
        <v>0</v>
      </c>
      <c r="V13">
        <f>COUNTIFS(Data!$B:$B,'1. Stimme'!V$1,Data!$G:$G,'1. Stimme'!$A13)</f>
        <v>0</v>
      </c>
    </row>
  </sheetData>
  <phoneticPr fontId="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43676-6608-4272-89BC-D36ABAE4EC2F}">
  <dimension ref="A1:W32"/>
  <sheetViews>
    <sheetView topLeftCell="A4" workbookViewId="0">
      <selection activeCell="A29" activeCellId="2" sqref="A2:A9 A28 A29"/>
    </sheetView>
  </sheetViews>
  <sheetFormatPr baseColWidth="10" defaultColWidth="11.3984375" defaultRowHeight="14.25" x14ac:dyDescent="0.45"/>
  <cols>
    <col min="3" max="3" width="11.3984375" style="1"/>
    <col min="4" max="13" width="0" hidden="1" customWidth="1"/>
  </cols>
  <sheetData>
    <row r="1" spans="1:23" x14ac:dyDescent="0.45">
      <c r="A1" s="2" t="s">
        <v>572</v>
      </c>
      <c r="B1" s="2" t="s">
        <v>566</v>
      </c>
      <c r="C1" s="3" t="s">
        <v>566</v>
      </c>
      <c r="D1" s="2" t="s">
        <v>568</v>
      </c>
      <c r="E1" s="2" t="s">
        <v>569</v>
      </c>
      <c r="F1" s="2" t="s">
        <v>570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 t="s">
        <v>454</v>
      </c>
      <c r="M1" s="2" t="s">
        <v>493</v>
      </c>
      <c r="N1" s="2" t="s">
        <v>568</v>
      </c>
      <c r="O1" s="2" t="s">
        <v>569</v>
      </c>
      <c r="P1" s="2" t="s">
        <v>570</v>
      </c>
      <c r="Q1" s="2">
        <v>5</v>
      </c>
      <c r="R1" s="2">
        <v>6</v>
      </c>
      <c r="S1" s="2">
        <v>7</v>
      </c>
      <c r="T1" s="2">
        <v>8</v>
      </c>
      <c r="U1" s="2">
        <v>9</v>
      </c>
      <c r="V1" s="2" t="s">
        <v>454</v>
      </c>
      <c r="W1" s="2" t="s">
        <v>493</v>
      </c>
    </row>
    <row r="2" spans="1:23" x14ac:dyDescent="0.45">
      <c r="A2" t="s">
        <v>15</v>
      </c>
      <c r="B2">
        <f>COUNTIF(Data!$F:$F,'2. Stimme'!A2)</f>
        <v>117</v>
      </c>
      <c r="C2" s="1">
        <f t="shared" ref="C2:C30" si="0">B2/SUM($B$2:$B$30)</f>
        <v>0.22807017543859648</v>
      </c>
      <c r="D2">
        <f>G2+H2</f>
        <v>52</v>
      </c>
      <c r="E2">
        <f>I2+J2+K2</f>
        <v>49</v>
      </c>
      <c r="F2">
        <f>L2+M2</f>
        <v>16</v>
      </c>
      <c r="G2">
        <f>COUNTIFS(Data!$B:$B,'2. Stimme'!G$1,Data!$F:$F,'2. Stimme'!$A2)</f>
        <v>25</v>
      </c>
      <c r="H2">
        <f>COUNTIFS(Data!$B:$B,'2. Stimme'!H$1,Data!$F:$F,'2. Stimme'!$A2)</f>
        <v>27</v>
      </c>
      <c r="I2">
        <f>COUNTIFS(Data!$B:$B,'2. Stimme'!I$1,Data!$F:$F,'2. Stimme'!$A2)</f>
        <v>17</v>
      </c>
      <c r="J2">
        <f>COUNTIFS(Data!$B:$B,'2. Stimme'!J$1,Data!$F:$F,'2. Stimme'!$A2)</f>
        <v>16</v>
      </c>
      <c r="K2">
        <f>COUNTIFS(Data!$B:$B,'2. Stimme'!K$1,Data!$F:$F,'2. Stimme'!$A2)</f>
        <v>16</v>
      </c>
      <c r="L2">
        <f>COUNTIFS(Data!$B:$B,'2. Stimme'!L$1,Data!$F:$F,'2. Stimme'!$A2)</f>
        <v>5</v>
      </c>
      <c r="M2">
        <f>COUNTIFS(Data!$B:$B,'2. Stimme'!M$1,Data!$F:$F,'2. Stimme'!$A2)</f>
        <v>11</v>
      </c>
      <c r="N2" s="1">
        <f>D2/SUM(D$2:D$30)</f>
        <v>0.34899328859060402</v>
      </c>
      <c r="O2" s="1">
        <f t="shared" ref="O2:O30" si="1">E2/SUM(E$2:E$30)</f>
        <v>0.19066147859922178</v>
      </c>
      <c r="P2" s="1">
        <f t="shared" ref="P2:P30" si="2">F2/SUM(F$2:F$30)</f>
        <v>0.14953271028037382</v>
      </c>
      <c r="Q2" s="1">
        <f t="shared" ref="Q2:Q30" si="3">G2/SUM(G$2:G$30)</f>
        <v>0.3125</v>
      </c>
      <c r="R2" s="1">
        <f t="shared" ref="R2:R30" si="4">H2/SUM(H$2:H$30)</f>
        <v>0.39130434782608697</v>
      </c>
      <c r="S2" s="1">
        <f t="shared" ref="S2:S30" si="5">I2/SUM(I$2:I$30)</f>
        <v>0.23943661971830985</v>
      </c>
      <c r="T2" s="1">
        <f t="shared" ref="T2:T30" si="6">J2/SUM(J$2:J$30)</f>
        <v>0.15686274509803921</v>
      </c>
      <c r="U2" s="1">
        <f t="shared" ref="U2:U30" si="7">K2/SUM(K$2:K$30)</f>
        <v>0.19047619047619047</v>
      </c>
      <c r="V2" s="1">
        <f t="shared" ref="V2:V30" si="8">L2/SUM(L$2:L$30)</f>
        <v>0.13513513513513514</v>
      </c>
      <c r="W2" s="1">
        <f t="shared" ref="W2:W30" si="9">M2/SUM(M$2:M$30)</f>
        <v>0.15714285714285714</v>
      </c>
    </row>
    <row r="3" spans="1:23" x14ac:dyDescent="0.45">
      <c r="A3" t="s">
        <v>12</v>
      </c>
      <c r="B3">
        <f>COUNTIF(Data!$F:$F,'2. Stimme'!A3)</f>
        <v>40</v>
      </c>
      <c r="C3" s="1">
        <f t="shared" si="0"/>
        <v>7.7972709551656916E-2</v>
      </c>
      <c r="D3">
        <f t="shared" ref="D3:D30" si="10">G3+H3</f>
        <v>12</v>
      </c>
      <c r="E3">
        <f t="shared" ref="E3:E30" si="11">I3+J3+K3</f>
        <v>20</v>
      </c>
      <c r="F3">
        <f t="shared" ref="F3:F30" si="12">L3+M3</f>
        <v>8</v>
      </c>
      <c r="G3">
        <f>COUNTIFS(Data!$B:$B,'2. Stimme'!G$1,Data!$F:$F,'2. Stimme'!$A3)</f>
        <v>6</v>
      </c>
      <c r="H3">
        <f>COUNTIFS(Data!$B:$B,'2. Stimme'!H$1,Data!$F:$F,'2. Stimme'!$A3)</f>
        <v>6</v>
      </c>
      <c r="I3">
        <f>COUNTIFS(Data!$B:$B,'2. Stimme'!I$1,Data!$F:$F,'2. Stimme'!$A3)</f>
        <v>5</v>
      </c>
      <c r="J3">
        <f>COUNTIFS(Data!$B:$B,'2. Stimme'!J$1,Data!$F:$F,'2. Stimme'!$A3)</f>
        <v>9</v>
      </c>
      <c r="K3">
        <f>COUNTIFS(Data!$B:$B,'2. Stimme'!K$1,Data!$F:$F,'2. Stimme'!$A3)</f>
        <v>6</v>
      </c>
      <c r="L3">
        <f>COUNTIFS(Data!$B:$B,'2. Stimme'!L$1,Data!$F:$F,'2. Stimme'!$A3)</f>
        <v>2</v>
      </c>
      <c r="M3">
        <f>COUNTIFS(Data!$B:$B,'2. Stimme'!M$1,Data!$F:$F,'2. Stimme'!$A3)</f>
        <v>6</v>
      </c>
      <c r="N3" s="1">
        <f t="shared" ref="N3:N30" si="13">D3/SUM(D$2:D$30)</f>
        <v>8.0536912751677847E-2</v>
      </c>
      <c r="O3" s="1">
        <f t="shared" si="1"/>
        <v>7.7821011673151752E-2</v>
      </c>
      <c r="P3" s="1">
        <f t="shared" si="2"/>
        <v>7.476635514018691E-2</v>
      </c>
      <c r="Q3" s="1">
        <f t="shared" si="3"/>
        <v>7.4999999999999997E-2</v>
      </c>
      <c r="R3" s="1">
        <f t="shared" si="4"/>
        <v>8.6956521739130432E-2</v>
      </c>
      <c r="S3" s="1">
        <f t="shared" si="5"/>
        <v>7.0422535211267609E-2</v>
      </c>
      <c r="T3" s="1">
        <f t="shared" si="6"/>
        <v>8.8235294117647065E-2</v>
      </c>
      <c r="U3" s="1">
        <f t="shared" si="7"/>
        <v>7.1428571428571425E-2</v>
      </c>
      <c r="V3" s="1">
        <f t="shared" si="8"/>
        <v>5.4054054054054057E-2</v>
      </c>
      <c r="W3" s="1">
        <f t="shared" si="9"/>
        <v>8.5714285714285715E-2</v>
      </c>
    </row>
    <row r="4" spans="1:23" x14ac:dyDescent="0.45">
      <c r="A4" t="s">
        <v>87</v>
      </c>
      <c r="B4">
        <f>COUNTIF(Data!$F:$F,'2. Stimme'!A4)</f>
        <v>121</v>
      </c>
      <c r="C4" s="1">
        <f t="shared" si="0"/>
        <v>0.23586744639376217</v>
      </c>
      <c r="D4">
        <f t="shared" si="10"/>
        <v>9</v>
      </c>
      <c r="E4">
        <f t="shared" si="11"/>
        <v>76</v>
      </c>
      <c r="F4">
        <f t="shared" si="12"/>
        <v>36</v>
      </c>
      <c r="G4">
        <f>COUNTIFS(Data!$B:$B,'2. Stimme'!G$1,Data!$F:$F,'2. Stimme'!$A4)</f>
        <v>8</v>
      </c>
      <c r="H4">
        <f>COUNTIFS(Data!$B:$B,'2. Stimme'!H$1,Data!$F:$F,'2. Stimme'!$A4)</f>
        <v>1</v>
      </c>
      <c r="I4">
        <f>COUNTIFS(Data!$B:$B,'2. Stimme'!I$1,Data!$F:$F,'2. Stimme'!$A4)</f>
        <v>13</v>
      </c>
      <c r="J4">
        <f>COUNTIFS(Data!$B:$B,'2. Stimme'!J$1,Data!$F:$F,'2. Stimme'!$A4)</f>
        <v>32</v>
      </c>
      <c r="K4">
        <f>COUNTIFS(Data!$B:$B,'2. Stimme'!K$1,Data!$F:$F,'2. Stimme'!$A4)</f>
        <v>31</v>
      </c>
      <c r="L4">
        <f>COUNTIFS(Data!$B:$B,'2. Stimme'!L$1,Data!$F:$F,'2. Stimme'!$A4)</f>
        <v>8</v>
      </c>
      <c r="M4">
        <f>COUNTIFS(Data!$B:$B,'2. Stimme'!M$1,Data!$F:$F,'2. Stimme'!$A4)</f>
        <v>28</v>
      </c>
      <c r="N4" s="1">
        <f t="shared" si="13"/>
        <v>6.0402684563758392E-2</v>
      </c>
      <c r="O4" s="1">
        <f t="shared" si="1"/>
        <v>0.29571984435797666</v>
      </c>
      <c r="P4" s="1">
        <f t="shared" si="2"/>
        <v>0.3364485981308411</v>
      </c>
      <c r="Q4" s="1">
        <f t="shared" si="3"/>
        <v>0.1</v>
      </c>
      <c r="R4" s="1">
        <f t="shared" si="4"/>
        <v>1.4492753623188406E-2</v>
      </c>
      <c r="S4" s="1">
        <f t="shared" si="5"/>
        <v>0.18309859154929578</v>
      </c>
      <c r="T4" s="1">
        <f t="shared" si="6"/>
        <v>0.31372549019607843</v>
      </c>
      <c r="U4" s="1">
        <f t="shared" si="7"/>
        <v>0.36904761904761907</v>
      </c>
      <c r="V4" s="1">
        <f t="shared" si="8"/>
        <v>0.21621621621621623</v>
      </c>
      <c r="W4" s="1">
        <f t="shared" si="9"/>
        <v>0.4</v>
      </c>
    </row>
    <row r="5" spans="1:23" x14ac:dyDescent="0.45">
      <c r="A5" t="s">
        <v>31</v>
      </c>
      <c r="B5">
        <f>COUNTIF(Data!$F:$F,'2. Stimme'!A5)</f>
        <v>21</v>
      </c>
      <c r="C5" s="1">
        <f t="shared" si="0"/>
        <v>4.0935672514619881E-2</v>
      </c>
      <c r="D5">
        <f t="shared" si="10"/>
        <v>7</v>
      </c>
      <c r="E5">
        <f t="shared" si="11"/>
        <v>4</v>
      </c>
      <c r="F5">
        <f t="shared" si="12"/>
        <v>10</v>
      </c>
      <c r="G5">
        <f>COUNTIFS(Data!$B:$B,'2. Stimme'!G$1,Data!$F:$F,'2. Stimme'!$A5)</f>
        <v>4</v>
      </c>
      <c r="H5">
        <f>COUNTIFS(Data!$B:$B,'2. Stimme'!H$1,Data!$F:$F,'2. Stimme'!$A5)</f>
        <v>3</v>
      </c>
      <c r="I5">
        <f>COUNTIFS(Data!$B:$B,'2. Stimme'!I$1,Data!$F:$F,'2. Stimme'!$A5)</f>
        <v>2</v>
      </c>
      <c r="J5">
        <f>COUNTIFS(Data!$B:$B,'2. Stimme'!J$1,Data!$F:$F,'2. Stimme'!$A5)</f>
        <v>2</v>
      </c>
      <c r="K5">
        <f>COUNTIFS(Data!$B:$B,'2. Stimme'!K$1,Data!$F:$F,'2. Stimme'!$A5)</f>
        <v>0</v>
      </c>
      <c r="L5">
        <f>COUNTIFS(Data!$B:$B,'2. Stimme'!L$1,Data!$F:$F,'2. Stimme'!$A5)</f>
        <v>5</v>
      </c>
      <c r="M5">
        <f>COUNTIFS(Data!$B:$B,'2. Stimme'!M$1,Data!$F:$F,'2. Stimme'!$A5)</f>
        <v>5</v>
      </c>
      <c r="N5" s="1">
        <f t="shared" si="13"/>
        <v>4.6979865771812082E-2</v>
      </c>
      <c r="O5" s="1">
        <f t="shared" si="1"/>
        <v>1.556420233463035E-2</v>
      </c>
      <c r="P5" s="1">
        <f t="shared" si="2"/>
        <v>9.3457943925233641E-2</v>
      </c>
      <c r="Q5" s="1">
        <f t="shared" si="3"/>
        <v>0.05</v>
      </c>
      <c r="R5" s="1">
        <f t="shared" si="4"/>
        <v>4.3478260869565216E-2</v>
      </c>
      <c r="S5" s="1">
        <f t="shared" si="5"/>
        <v>2.8169014084507043E-2</v>
      </c>
      <c r="T5" s="1">
        <f t="shared" si="6"/>
        <v>1.9607843137254902E-2</v>
      </c>
      <c r="U5" s="1">
        <f t="shared" si="7"/>
        <v>0</v>
      </c>
      <c r="V5" s="1">
        <f t="shared" si="8"/>
        <v>0.13513513513513514</v>
      </c>
      <c r="W5" s="1">
        <f t="shared" si="9"/>
        <v>7.1428571428571425E-2</v>
      </c>
    </row>
    <row r="6" spans="1:23" x14ac:dyDescent="0.45">
      <c r="A6" t="s">
        <v>26</v>
      </c>
      <c r="B6">
        <f>COUNTIF(Data!$F:$F,'2. Stimme'!A6)</f>
        <v>132</v>
      </c>
      <c r="C6" s="1">
        <f t="shared" si="0"/>
        <v>0.25730994152046782</v>
      </c>
      <c r="D6">
        <f t="shared" si="10"/>
        <v>46</v>
      </c>
      <c r="E6">
        <f t="shared" si="11"/>
        <v>62</v>
      </c>
      <c r="F6">
        <f t="shared" si="12"/>
        <v>24</v>
      </c>
      <c r="G6">
        <f>COUNTIFS(Data!$B:$B,'2. Stimme'!G$1,Data!$F:$F,'2. Stimme'!$A6)</f>
        <v>27</v>
      </c>
      <c r="H6">
        <f>COUNTIFS(Data!$B:$B,'2. Stimme'!H$1,Data!$F:$F,'2. Stimme'!$A6)</f>
        <v>19</v>
      </c>
      <c r="I6">
        <f>COUNTIFS(Data!$B:$B,'2. Stimme'!I$1,Data!$F:$F,'2. Stimme'!$A6)</f>
        <v>21</v>
      </c>
      <c r="J6">
        <f>COUNTIFS(Data!$B:$B,'2. Stimme'!J$1,Data!$F:$F,'2. Stimme'!$A6)</f>
        <v>21</v>
      </c>
      <c r="K6">
        <f>COUNTIFS(Data!$B:$B,'2. Stimme'!K$1,Data!$F:$F,'2. Stimme'!$A6)</f>
        <v>20</v>
      </c>
      <c r="L6">
        <f>COUNTIFS(Data!$B:$B,'2. Stimme'!L$1,Data!$F:$F,'2. Stimme'!$A6)</f>
        <v>14</v>
      </c>
      <c r="M6">
        <f>COUNTIFS(Data!$B:$B,'2. Stimme'!M$1,Data!$F:$F,'2. Stimme'!$A6)</f>
        <v>10</v>
      </c>
      <c r="N6" s="1">
        <f t="shared" si="13"/>
        <v>0.3087248322147651</v>
      </c>
      <c r="O6" s="1">
        <f t="shared" si="1"/>
        <v>0.24124513618677043</v>
      </c>
      <c r="P6" s="1">
        <f t="shared" si="2"/>
        <v>0.22429906542056074</v>
      </c>
      <c r="Q6" s="1">
        <f t="shared" si="3"/>
        <v>0.33750000000000002</v>
      </c>
      <c r="R6" s="1">
        <f t="shared" si="4"/>
        <v>0.27536231884057971</v>
      </c>
      <c r="S6" s="1">
        <f t="shared" si="5"/>
        <v>0.29577464788732394</v>
      </c>
      <c r="T6" s="1">
        <f t="shared" si="6"/>
        <v>0.20588235294117646</v>
      </c>
      <c r="U6" s="1">
        <f t="shared" si="7"/>
        <v>0.23809523809523808</v>
      </c>
      <c r="V6" s="1">
        <f t="shared" si="8"/>
        <v>0.3783783783783784</v>
      </c>
      <c r="W6" s="1">
        <f t="shared" si="9"/>
        <v>0.14285714285714285</v>
      </c>
    </row>
    <row r="7" spans="1:23" x14ac:dyDescent="0.45">
      <c r="A7" t="s">
        <v>52</v>
      </c>
      <c r="B7">
        <f>COUNTIF(Data!$F:$F,'2. Stimme'!A7)</f>
        <v>9</v>
      </c>
      <c r="C7" s="1">
        <f t="shared" si="0"/>
        <v>1.7543859649122806E-2</v>
      </c>
      <c r="D7">
        <f t="shared" si="10"/>
        <v>2</v>
      </c>
      <c r="E7">
        <f t="shared" si="11"/>
        <v>5</v>
      </c>
      <c r="F7">
        <f t="shared" si="12"/>
        <v>2</v>
      </c>
      <c r="G7">
        <f>COUNTIFS(Data!$B:$B,'2. Stimme'!G$1,Data!$F:$F,'2. Stimme'!$A7)</f>
        <v>0</v>
      </c>
      <c r="H7">
        <f>COUNTIFS(Data!$B:$B,'2. Stimme'!H$1,Data!$F:$F,'2. Stimme'!$A7)</f>
        <v>2</v>
      </c>
      <c r="I7">
        <f>COUNTIFS(Data!$B:$B,'2. Stimme'!I$1,Data!$F:$F,'2. Stimme'!$A7)</f>
        <v>1</v>
      </c>
      <c r="J7">
        <f>COUNTIFS(Data!$B:$B,'2. Stimme'!J$1,Data!$F:$F,'2. Stimme'!$A7)</f>
        <v>1</v>
      </c>
      <c r="K7">
        <f>COUNTIFS(Data!$B:$B,'2. Stimme'!K$1,Data!$F:$F,'2. Stimme'!$A7)</f>
        <v>3</v>
      </c>
      <c r="L7">
        <f>COUNTIFS(Data!$B:$B,'2. Stimme'!L$1,Data!$F:$F,'2. Stimme'!$A7)</f>
        <v>0</v>
      </c>
      <c r="M7">
        <f>COUNTIFS(Data!$B:$B,'2. Stimme'!M$1,Data!$F:$F,'2. Stimme'!$A7)</f>
        <v>2</v>
      </c>
      <c r="N7" s="1">
        <f t="shared" si="13"/>
        <v>1.3422818791946308E-2</v>
      </c>
      <c r="O7" s="1">
        <f t="shared" si="1"/>
        <v>1.9455252918287938E-2</v>
      </c>
      <c r="P7" s="1">
        <f t="shared" si="2"/>
        <v>1.8691588785046728E-2</v>
      </c>
      <c r="Q7" s="1">
        <f t="shared" si="3"/>
        <v>0</v>
      </c>
      <c r="R7" s="1">
        <f t="shared" si="4"/>
        <v>2.8985507246376812E-2</v>
      </c>
      <c r="S7" s="1">
        <f t="shared" si="5"/>
        <v>1.4084507042253521E-2</v>
      </c>
      <c r="T7" s="1">
        <f t="shared" si="6"/>
        <v>9.8039215686274508E-3</v>
      </c>
      <c r="U7" s="1">
        <f t="shared" si="7"/>
        <v>3.5714285714285712E-2</v>
      </c>
      <c r="V7" s="1">
        <f t="shared" si="8"/>
        <v>0</v>
      </c>
      <c r="W7" s="1">
        <f t="shared" si="9"/>
        <v>2.8571428571428571E-2</v>
      </c>
    </row>
    <row r="8" spans="1:23" x14ac:dyDescent="0.45">
      <c r="A8" t="s">
        <v>28</v>
      </c>
      <c r="B8">
        <f>COUNTIF(Data!$F:$F,'2. Stimme'!A8)</f>
        <v>16</v>
      </c>
      <c r="C8" s="1">
        <f t="shared" si="0"/>
        <v>3.1189083820662766E-2</v>
      </c>
      <c r="D8">
        <f t="shared" si="10"/>
        <v>4</v>
      </c>
      <c r="E8">
        <f t="shared" si="11"/>
        <v>12</v>
      </c>
      <c r="F8">
        <f t="shared" si="12"/>
        <v>0</v>
      </c>
      <c r="G8">
        <f>COUNTIFS(Data!$B:$B,'2. Stimme'!G$1,Data!$F:$F,'2. Stimme'!$A8)</f>
        <v>0</v>
      </c>
      <c r="H8">
        <f>COUNTIFS(Data!$B:$B,'2. Stimme'!H$1,Data!$F:$F,'2. Stimme'!$A8)</f>
        <v>4</v>
      </c>
      <c r="I8">
        <f>COUNTIFS(Data!$B:$B,'2. Stimme'!I$1,Data!$F:$F,'2. Stimme'!$A8)</f>
        <v>3</v>
      </c>
      <c r="J8">
        <f>COUNTIFS(Data!$B:$B,'2. Stimme'!J$1,Data!$F:$F,'2. Stimme'!$A8)</f>
        <v>9</v>
      </c>
      <c r="K8">
        <f>COUNTIFS(Data!$B:$B,'2. Stimme'!K$1,Data!$F:$F,'2. Stimme'!$A8)</f>
        <v>0</v>
      </c>
      <c r="L8">
        <f>COUNTIFS(Data!$B:$B,'2. Stimme'!L$1,Data!$F:$F,'2. Stimme'!$A8)</f>
        <v>0</v>
      </c>
      <c r="M8">
        <f>COUNTIFS(Data!$B:$B,'2. Stimme'!M$1,Data!$F:$F,'2. Stimme'!$A8)</f>
        <v>0</v>
      </c>
      <c r="N8" s="1">
        <f t="shared" si="13"/>
        <v>2.6845637583892617E-2</v>
      </c>
      <c r="O8" s="1">
        <f t="shared" si="1"/>
        <v>4.6692607003891051E-2</v>
      </c>
      <c r="P8" s="1">
        <f t="shared" si="2"/>
        <v>0</v>
      </c>
      <c r="Q8" s="1">
        <f t="shared" si="3"/>
        <v>0</v>
      </c>
      <c r="R8" s="1">
        <f t="shared" si="4"/>
        <v>5.7971014492753624E-2</v>
      </c>
      <c r="S8" s="1">
        <f t="shared" si="5"/>
        <v>4.2253521126760563E-2</v>
      </c>
      <c r="T8" s="1">
        <f t="shared" si="6"/>
        <v>8.8235294117647065E-2</v>
      </c>
      <c r="U8" s="1">
        <f t="shared" si="7"/>
        <v>0</v>
      </c>
      <c r="V8" s="1">
        <f t="shared" si="8"/>
        <v>0</v>
      </c>
      <c r="W8" s="1">
        <f t="shared" si="9"/>
        <v>0</v>
      </c>
    </row>
    <row r="9" spans="1:23" x14ac:dyDescent="0.45">
      <c r="A9" t="s">
        <v>9</v>
      </c>
      <c r="B9">
        <f>COUNTIF(Data!$F:$F,'2. Stimme'!A9)</f>
        <v>10</v>
      </c>
      <c r="C9" s="1">
        <f t="shared" si="0"/>
        <v>1.9493177387914229E-2</v>
      </c>
      <c r="D9">
        <f t="shared" si="10"/>
        <v>4</v>
      </c>
      <c r="E9">
        <f t="shared" si="11"/>
        <v>4</v>
      </c>
      <c r="F9">
        <f t="shared" si="12"/>
        <v>2</v>
      </c>
      <c r="G9">
        <f>COUNTIFS(Data!$B:$B,'2. Stimme'!G$1,Data!$F:$F,'2. Stimme'!$A9)</f>
        <v>1</v>
      </c>
      <c r="H9">
        <f>COUNTIFS(Data!$B:$B,'2. Stimme'!H$1,Data!$F:$F,'2. Stimme'!$A9)</f>
        <v>3</v>
      </c>
      <c r="I9">
        <f>COUNTIFS(Data!$B:$B,'2. Stimme'!I$1,Data!$F:$F,'2. Stimme'!$A9)</f>
        <v>1</v>
      </c>
      <c r="J9">
        <f>COUNTIFS(Data!$B:$B,'2. Stimme'!J$1,Data!$F:$F,'2. Stimme'!$A9)</f>
        <v>3</v>
      </c>
      <c r="K9">
        <f>COUNTIFS(Data!$B:$B,'2. Stimme'!K$1,Data!$F:$F,'2. Stimme'!$A9)</f>
        <v>0</v>
      </c>
      <c r="L9">
        <f>COUNTIFS(Data!$B:$B,'2. Stimme'!L$1,Data!$F:$F,'2. Stimme'!$A9)</f>
        <v>0</v>
      </c>
      <c r="M9">
        <f>COUNTIFS(Data!$B:$B,'2. Stimme'!M$1,Data!$F:$F,'2. Stimme'!$A9)</f>
        <v>2</v>
      </c>
      <c r="N9" s="1">
        <f t="shared" si="13"/>
        <v>2.6845637583892617E-2</v>
      </c>
      <c r="O9" s="1">
        <f t="shared" si="1"/>
        <v>1.556420233463035E-2</v>
      </c>
      <c r="P9" s="1">
        <f t="shared" si="2"/>
        <v>1.8691588785046728E-2</v>
      </c>
      <c r="Q9" s="1">
        <f t="shared" si="3"/>
        <v>1.2500000000000001E-2</v>
      </c>
      <c r="R9" s="1">
        <f t="shared" si="4"/>
        <v>4.3478260869565216E-2</v>
      </c>
      <c r="S9" s="1">
        <f t="shared" si="5"/>
        <v>1.4084507042253521E-2</v>
      </c>
      <c r="T9" s="1">
        <f t="shared" si="6"/>
        <v>2.9411764705882353E-2</v>
      </c>
      <c r="U9" s="1">
        <f t="shared" si="7"/>
        <v>0</v>
      </c>
      <c r="V9" s="1">
        <f t="shared" si="8"/>
        <v>0</v>
      </c>
      <c r="W9" s="1">
        <f t="shared" si="9"/>
        <v>2.8571428571428571E-2</v>
      </c>
    </row>
    <row r="10" spans="1:23" x14ac:dyDescent="0.45">
      <c r="A10" t="s">
        <v>194</v>
      </c>
      <c r="B10">
        <f>COUNTIF(Data!$F:$F,'2. Stimme'!A10)</f>
        <v>4</v>
      </c>
      <c r="C10" s="1">
        <f t="shared" si="0"/>
        <v>7.7972709551656916E-3</v>
      </c>
      <c r="D10">
        <f t="shared" si="10"/>
        <v>1</v>
      </c>
      <c r="E10">
        <f t="shared" si="11"/>
        <v>2</v>
      </c>
      <c r="F10">
        <f t="shared" si="12"/>
        <v>1</v>
      </c>
      <c r="G10">
        <f>COUNTIFS(Data!$B:$B,'2. Stimme'!G$1,Data!$F:$F,'2. Stimme'!$A10)</f>
        <v>1</v>
      </c>
      <c r="H10">
        <f>COUNTIFS(Data!$B:$B,'2. Stimme'!H$1,Data!$F:$F,'2. Stimme'!$A10)</f>
        <v>0</v>
      </c>
      <c r="I10">
        <f>COUNTIFS(Data!$B:$B,'2. Stimme'!I$1,Data!$F:$F,'2. Stimme'!$A10)</f>
        <v>0</v>
      </c>
      <c r="J10">
        <f>COUNTIFS(Data!$B:$B,'2. Stimme'!J$1,Data!$F:$F,'2. Stimme'!$A10)</f>
        <v>1</v>
      </c>
      <c r="K10">
        <f>COUNTIFS(Data!$B:$B,'2. Stimme'!K$1,Data!$F:$F,'2. Stimme'!$A10)</f>
        <v>1</v>
      </c>
      <c r="L10">
        <f>COUNTIFS(Data!$B:$B,'2. Stimme'!L$1,Data!$F:$F,'2. Stimme'!$A10)</f>
        <v>0</v>
      </c>
      <c r="M10">
        <f>COUNTIFS(Data!$B:$B,'2. Stimme'!M$1,Data!$F:$F,'2. Stimme'!$A10)</f>
        <v>1</v>
      </c>
      <c r="N10" s="1">
        <f t="shared" si="13"/>
        <v>6.7114093959731542E-3</v>
      </c>
      <c r="O10" s="1">
        <f t="shared" si="1"/>
        <v>7.7821011673151752E-3</v>
      </c>
      <c r="P10" s="1">
        <f t="shared" si="2"/>
        <v>9.3457943925233638E-3</v>
      </c>
      <c r="Q10" s="1">
        <f t="shared" si="3"/>
        <v>1.2500000000000001E-2</v>
      </c>
      <c r="R10" s="1">
        <f t="shared" si="4"/>
        <v>0</v>
      </c>
      <c r="S10" s="1">
        <f t="shared" si="5"/>
        <v>0</v>
      </c>
      <c r="T10" s="1">
        <f t="shared" si="6"/>
        <v>9.8039215686274508E-3</v>
      </c>
      <c r="U10" s="1">
        <f t="shared" si="7"/>
        <v>1.1904761904761904E-2</v>
      </c>
      <c r="V10" s="1">
        <f t="shared" si="8"/>
        <v>0</v>
      </c>
      <c r="W10" s="1">
        <f t="shared" si="9"/>
        <v>1.4285714285714285E-2</v>
      </c>
    </row>
    <row r="11" spans="1:23" x14ac:dyDescent="0.45">
      <c r="A11" t="s">
        <v>573</v>
      </c>
      <c r="B11">
        <f>COUNTIF(Data!$F:$F,'2. Stimme'!A11)</f>
        <v>0</v>
      </c>
      <c r="C11" s="1">
        <f t="shared" si="0"/>
        <v>0</v>
      </c>
      <c r="D11">
        <f t="shared" si="10"/>
        <v>0</v>
      </c>
      <c r="E11">
        <f t="shared" si="11"/>
        <v>0</v>
      </c>
      <c r="F11">
        <f t="shared" si="12"/>
        <v>0</v>
      </c>
      <c r="G11">
        <f>COUNTIFS(Data!$B:$B,'2. Stimme'!G$1,Data!$F:$F,'2. Stimme'!$A11)</f>
        <v>0</v>
      </c>
      <c r="H11">
        <f>COUNTIFS(Data!$B:$B,'2. Stimme'!H$1,Data!$F:$F,'2. Stimme'!$A11)</f>
        <v>0</v>
      </c>
      <c r="I11">
        <f>COUNTIFS(Data!$B:$B,'2. Stimme'!I$1,Data!$F:$F,'2. Stimme'!$A11)</f>
        <v>0</v>
      </c>
      <c r="J11">
        <f>COUNTIFS(Data!$B:$B,'2. Stimme'!J$1,Data!$F:$F,'2. Stimme'!$A11)</f>
        <v>0</v>
      </c>
      <c r="K11">
        <f>COUNTIFS(Data!$B:$B,'2. Stimme'!K$1,Data!$F:$F,'2. Stimme'!$A11)</f>
        <v>0</v>
      </c>
      <c r="L11">
        <f>COUNTIFS(Data!$B:$B,'2. Stimme'!L$1,Data!$F:$F,'2. Stimme'!$A11)</f>
        <v>0</v>
      </c>
      <c r="M11">
        <f>COUNTIFS(Data!$B:$B,'2. Stimme'!M$1,Data!$F:$F,'2. Stimme'!$A11)</f>
        <v>0</v>
      </c>
      <c r="N11" s="1">
        <f t="shared" si="13"/>
        <v>0</v>
      </c>
      <c r="O11" s="1">
        <f t="shared" si="1"/>
        <v>0</v>
      </c>
      <c r="P11" s="1">
        <f t="shared" si="2"/>
        <v>0</v>
      </c>
      <c r="Q11" s="1">
        <f t="shared" si="3"/>
        <v>0</v>
      </c>
      <c r="R11" s="1">
        <f t="shared" si="4"/>
        <v>0</v>
      </c>
      <c r="S11" s="1">
        <f t="shared" si="5"/>
        <v>0</v>
      </c>
      <c r="T11" s="1">
        <f t="shared" si="6"/>
        <v>0</v>
      </c>
      <c r="U11" s="1">
        <f t="shared" si="7"/>
        <v>0</v>
      </c>
      <c r="V11" s="1">
        <f t="shared" si="8"/>
        <v>0</v>
      </c>
      <c r="W11" s="1">
        <f t="shared" si="9"/>
        <v>0</v>
      </c>
    </row>
    <row r="12" spans="1:23" x14ac:dyDescent="0.45">
      <c r="A12" t="s">
        <v>395</v>
      </c>
      <c r="B12">
        <f>COUNTIF(Data!$F:$F,'2. Stimme'!A12)</f>
        <v>2</v>
      </c>
      <c r="C12" s="1">
        <f t="shared" si="0"/>
        <v>3.8986354775828458E-3</v>
      </c>
      <c r="D12">
        <f t="shared" si="10"/>
        <v>0</v>
      </c>
      <c r="E12">
        <f t="shared" si="11"/>
        <v>1</v>
      </c>
      <c r="F12">
        <f t="shared" si="12"/>
        <v>1</v>
      </c>
      <c r="G12">
        <f>COUNTIFS(Data!$B:$B,'2. Stimme'!G$1,Data!$F:$F,'2. Stimme'!$A12)</f>
        <v>0</v>
      </c>
      <c r="H12">
        <f>COUNTIFS(Data!$B:$B,'2. Stimme'!H$1,Data!$F:$F,'2. Stimme'!$A12)</f>
        <v>0</v>
      </c>
      <c r="I12">
        <f>COUNTIFS(Data!$B:$B,'2. Stimme'!I$1,Data!$F:$F,'2. Stimme'!$A12)</f>
        <v>0</v>
      </c>
      <c r="J12">
        <f>COUNTIFS(Data!$B:$B,'2. Stimme'!J$1,Data!$F:$F,'2. Stimme'!$A12)</f>
        <v>0</v>
      </c>
      <c r="K12">
        <f>COUNTIFS(Data!$B:$B,'2. Stimme'!K$1,Data!$F:$F,'2. Stimme'!$A12)</f>
        <v>1</v>
      </c>
      <c r="L12">
        <f>COUNTIFS(Data!$B:$B,'2. Stimme'!L$1,Data!$F:$F,'2. Stimme'!$A12)</f>
        <v>0</v>
      </c>
      <c r="M12">
        <f>COUNTIFS(Data!$B:$B,'2. Stimme'!M$1,Data!$F:$F,'2. Stimme'!$A12)</f>
        <v>1</v>
      </c>
      <c r="N12" s="1">
        <f t="shared" si="13"/>
        <v>0</v>
      </c>
      <c r="O12" s="1">
        <f t="shared" si="1"/>
        <v>3.8910505836575876E-3</v>
      </c>
      <c r="P12" s="1">
        <f t="shared" si="2"/>
        <v>9.3457943925233638E-3</v>
      </c>
      <c r="Q12" s="1">
        <f t="shared" si="3"/>
        <v>0</v>
      </c>
      <c r="R12" s="1">
        <f t="shared" si="4"/>
        <v>0</v>
      </c>
      <c r="S12" s="1">
        <f t="shared" si="5"/>
        <v>0</v>
      </c>
      <c r="T12" s="1">
        <f t="shared" si="6"/>
        <v>0</v>
      </c>
      <c r="U12" s="1">
        <f t="shared" si="7"/>
        <v>1.1904761904761904E-2</v>
      </c>
      <c r="V12" s="1">
        <f t="shared" si="8"/>
        <v>0</v>
      </c>
      <c r="W12" s="1">
        <f t="shared" si="9"/>
        <v>1.4285714285714285E-2</v>
      </c>
    </row>
    <row r="13" spans="1:23" x14ac:dyDescent="0.45">
      <c r="A13" t="s">
        <v>574</v>
      </c>
      <c r="B13">
        <f>COUNTIF(Data!$F:$F,'2. Stimme'!A13)</f>
        <v>0</v>
      </c>
      <c r="C13" s="1">
        <f t="shared" si="0"/>
        <v>0</v>
      </c>
      <c r="D13">
        <f t="shared" si="10"/>
        <v>0</v>
      </c>
      <c r="E13">
        <f t="shared" si="11"/>
        <v>0</v>
      </c>
      <c r="F13">
        <f t="shared" si="12"/>
        <v>0</v>
      </c>
      <c r="G13">
        <f>COUNTIFS(Data!$B:$B,'2. Stimme'!G$1,Data!$F:$F,'2. Stimme'!$A13)</f>
        <v>0</v>
      </c>
      <c r="H13">
        <f>COUNTIFS(Data!$B:$B,'2. Stimme'!H$1,Data!$F:$F,'2. Stimme'!$A13)</f>
        <v>0</v>
      </c>
      <c r="I13">
        <f>COUNTIFS(Data!$B:$B,'2. Stimme'!I$1,Data!$F:$F,'2. Stimme'!$A13)</f>
        <v>0</v>
      </c>
      <c r="J13">
        <f>COUNTIFS(Data!$B:$B,'2. Stimme'!J$1,Data!$F:$F,'2. Stimme'!$A13)</f>
        <v>0</v>
      </c>
      <c r="K13">
        <f>COUNTIFS(Data!$B:$B,'2. Stimme'!K$1,Data!$F:$F,'2. Stimme'!$A13)</f>
        <v>0</v>
      </c>
      <c r="L13">
        <f>COUNTIFS(Data!$B:$B,'2. Stimme'!L$1,Data!$F:$F,'2. Stimme'!$A13)</f>
        <v>0</v>
      </c>
      <c r="M13">
        <f>COUNTIFS(Data!$B:$B,'2. Stimme'!M$1,Data!$F:$F,'2. Stimme'!$A13)</f>
        <v>0</v>
      </c>
      <c r="N13" s="1">
        <f t="shared" si="13"/>
        <v>0</v>
      </c>
      <c r="O13" s="1">
        <f t="shared" si="1"/>
        <v>0</v>
      </c>
      <c r="P13" s="1">
        <f t="shared" si="2"/>
        <v>0</v>
      </c>
      <c r="Q13" s="1">
        <f t="shared" si="3"/>
        <v>0</v>
      </c>
      <c r="R13" s="1">
        <f t="shared" si="4"/>
        <v>0</v>
      </c>
      <c r="S13" s="1">
        <f t="shared" si="5"/>
        <v>0</v>
      </c>
      <c r="T13" s="1">
        <f t="shared" si="6"/>
        <v>0</v>
      </c>
      <c r="U13" s="1">
        <f t="shared" si="7"/>
        <v>0</v>
      </c>
      <c r="V13" s="1">
        <f t="shared" si="8"/>
        <v>0</v>
      </c>
      <c r="W13" s="1">
        <f t="shared" si="9"/>
        <v>0</v>
      </c>
    </row>
    <row r="14" spans="1:23" x14ac:dyDescent="0.45">
      <c r="A14" t="s">
        <v>575</v>
      </c>
      <c r="B14">
        <f>COUNTIF(Data!$F:$F,'2. Stimme'!A14)</f>
        <v>0</v>
      </c>
      <c r="C14" s="1">
        <f t="shared" si="0"/>
        <v>0</v>
      </c>
      <c r="D14">
        <f t="shared" si="10"/>
        <v>0</v>
      </c>
      <c r="E14">
        <f t="shared" si="11"/>
        <v>0</v>
      </c>
      <c r="F14">
        <f t="shared" si="12"/>
        <v>0</v>
      </c>
      <c r="G14">
        <f>COUNTIFS(Data!$B:$B,'2. Stimme'!G$1,Data!$F:$F,'2. Stimme'!$A14)</f>
        <v>0</v>
      </c>
      <c r="H14">
        <f>COUNTIFS(Data!$B:$B,'2. Stimme'!H$1,Data!$F:$F,'2. Stimme'!$A14)</f>
        <v>0</v>
      </c>
      <c r="I14">
        <f>COUNTIFS(Data!$B:$B,'2. Stimme'!I$1,Data!$F:$F,'2. Stimme'!$A14)</f>
        <v>0</v>
      </c>
      <c r="J14">
        <f>COUNTIFS(Data!$B:$B,'2. Stimme'!J$1,Data!$F:$F,'2. Stimme'!$A14)</f>
        <v>0</v>
      </c>
      <c r="K14">
        <f>COUNTIFS(Data!$B:$B,'2. Stimme'!K$1,Data!$F:$F,'2. Stimme'!$A14)</f>
        <v>0</v>
      </c>
      <c r="L14">
        <f>COUNTIFS(Data!$B:$B,'2. Stimme'!L$1,Data!$F:$F,'2. Stimme'!$A14)</f>
        <v>0</v>
      </c>
      <c r="M14">
        <f>COUNTIFS(Data!$B:$B,'2. Stimme'!M$1,Data!$F:$F,'2. Stimme'!$A14)</f>
        <v>0</v>
      </c>
      <c r="N14" s="1">
        <f t="shared" si="13"/>
        <v>0</v>
      </c>
      <c r="O14" s="1">
        <f t="shared" si="1"/>
        <v>0</v>
      </c>
      <c r="P14" s="1">
        <f t="shared" si="2"/>
        <v>0</v>
      </c>
      <c r="Q14" s="1">
        <f t="shared" si="3"/>
        <v>0</v>
      </c>
      <c r="R14" s="1">
        <f t="shared" si="4"/>
        <v>0</v>
      </c>
      <c r="S14" s="1">
        <f t="shared" si="5"/>
        <v>0</v>
      </c>
      <c r="T14" s="1">
        <f t="shared" si="6"/>
        <v>0</v>
      </c>
      <c r="U14" s="1">
        <f t="shared" si="7"/>
        <v>0</v>
      </c>
      <c r="V14" s="1">
        <f t="shared" si="8"/>
        <v>0</v>
      </c>
      <c r="W14" s="1">
        <f t="shared" si="9"/>
        <v>0</v>
      </c>
    </row>
    <row r="15" spans="1:23" x14ac:dyDescent="0.45">
      <c r="A15" t="s">
        <v>128</v>
      </c>
      <c r="B15">
        <f>COUNTIF(Data!$F:$F,'2. Stimme'!A15)</f>
        <v>1</v>
      </c>
      <c r="C15" s="1">
        <f t="shared" si="0"/>
        <v>1.9493177387914229E-3</v>
      </c>
      <c r="D15">
        <f t="shared" si="10"/>
        <v>0</v>
      </c>
      <c r="E15">
        <f t="shared" si="11"/>
        <v>1</v>
      </c>
      <c r="F15">
        <f t="shared" si="12"/>
        <v>0</v>
      </c>
      <c r="G15">
        <f>COUNTIFS(Data!$B:$B,'2. Stimme'!G$1,Data!$F:$F,'2. Stimme'!$A15)</f>
        <v>0</v>
      </c>
      <c r="H15">
        <f>COUNTIFS(Data!$B:$B,'2. Stimme'!H$1,Data!$F:$F,'2. Stimme'!$A15)</f>
        <v>0</v>
      </c>
      <c r="I15">
        <f>COUNTIFS(Data!$B:$B,'2. Stimme'!I$1,Data!$F:$F,'2. Stimme'!$A15)</f>
        <v>1</v>
      </c>
      <c r="J15">
        <f>COUNTIFS(Data!$B:$B,'2. Stimme'!J$1,Data!$F:$F,'2. Stimme'!$A15)</f>
        <v>0</v>
      </c>
      <c r="K15">
        <f>COUNTIFS(Data!$B:$B,'2. Stimme'!K$1,Data!$F:$F,'2. Stimme'!$A15)</f>
        <v>0</v>
      </c>
      <c r="L15">
        <f>COUNTIFS(Data!$B:$B,'2. Stimme'!L$1,Data!$F:$F,'2. Stimme'!$A15)</f>
        <v>0</v>
      </c>
      <c r="M15">
        <f>COUNTIFS(Data!$B:$B,'2. Stimme'!M$1,Data!$F:$F,'2. Stimme'!$A15)</f>
        <v>0</v>
      </c>
      <c r="N15" s="1">
        <f t="shared" si="13"/>
        <v>0</v>
      </c>
      <c r="O15" s="1">
        <f t="shared" si="1"/>
        <v>3.8910505836575876E-3</v>
      </c>
      <c r="P15" s="1">
        <f t="shared" si="2"/>
        <v>0</v>
      </c>
      <c r="Q15" s="1">
        <f t="shared" si="3"/>
        <v>0</v>
      </c>
      <c r="R15" s="1">
        <f t="shared" si="4"/>
        <v>0</v>
      </c>
      <c r="S15" s="1">
        <f t="shared" si="5"/>
        <v>1.4084507042253521E-2</v>
      </c>
      <c r="T15" s="1">
        <f t="shared" si="6"/>
        <v>0</v>
      </c>
      <c r="U15" s="1">
        <f t="shared" si="7"/>
        <v>0</v>
      </c>
      <c r="V15" s="1">
        <f t="shared" si="8"/>
        <v>0</v>
      </c>
      <c r="W15" s="1">
        <f t="shared" si="9"/>
        <v>0</v>
      </c>
    </row>
    <row r="16" spans="1:23" x14ac:dyDescent="0.45">
      <c r="A16" t="s">
        <v>241</v>
      </c>
      <c r="B16">
        <f>COUNTIF(Data!$F:$F,'2. Stimme'!A16)</f>
        <v>1</v>
      </c>
      <c r="C16" s="1">
        <f t="shared" si="0"/>
        <v>1.9493177387914229E-3</v>
      </c>
      <c r="D16">
        <f t="shared" si="10"/>
        <v>0</v>
      </c>
      <c r="E16">
        <f t="shared" si="11"/>
        <v>1</v>
      </c>
      <c r="F16">
        <f t="shared" si="12"/>
        <v>0</v>
      </c>
      <c r="G16">
        <f>COUNTIFS(Data!$B:$B,'2. Stimme'!G$1,Data!$F:$F,'2. Stimme'!$A16)</f>
        <v>0</v>
      </c>
      <c r="H16">
        <f>COUNTIFS(Data!$B:$B,'2. Stimme'!H$1,Data!$F:$F,'2. Stimme'!$A16)</f>
        <v>0</v>
      </c>
      <c r="I16">
        <f>COUNTIFS(Data!$B:$B,'2. Stimme'!I$1,Data!$F:$F,'2. Stimme'!$A16)</f>
        <v>0</v>
      </c>
      <c r="J16">
        <f>COUNTIFS(Data!$B:$B,'2. Stimme'!J$1,Data!$F:$F,'2. Stimme'!$A16)</f>
        <v>1</v>
      </c>
      <c r="K16">
        <f>COUNTIFS(Data!$B:$B,'2. Stimme'!K$1,Data!$F:$F,'2. Stimme'!$A16)</f>
        <v>0</v>
      </c>
      <c r="L16">
        <f>COUNTIFS(Data!$B:$B,'2. Stimme'!L$1,Data!$F:$F,'2. Stimme'!$A16)</f>
        <v>0</v>
      </c>
      <c r="M16">
        <f>COUNTIFS(Data!$B:$B,'2. Stimme'!M$1,Data!$F:$F,'2. Stimme'!$A16)</f>
        <v>0</v>
      </c>
      <c r="N16" s="1">
        <f t="shared" si="13"/>
        <v>0</v>
      </c>
      <c r="O16" s="1">
        <f t="shared" si="1"/>
        <v>3.8910505836575876E-3</v>
      </c>
      <c r="P16" s="1">
        <f t="shared" si="2"/>
        <v>0</v>
      </c>
      <c r="Q16" s="1">
        <f t="shared" si="3"/>
        <v>0</v>
      </c>
      <c r="R16" s="1">
        <f t="shared" si="4"/>
        <v>0</v>
      </c>
      <c r="S16" s="1">
        <f t="shared" si="5"/>
        <v>0</v>
      </c>
      <c r="T16" s="1">
        <f t="shared" si="6"/>
        <v>9.8039215686274508E-3</v>
      </c>
      <c r="U16" s="1">
        <f t="shared" si="7"/>
        <v>0</v>
      </c>
      <c r="V16" s="1">
        <f t="shared" si="8"/>
        <v>0</v>
      </c>
      <c r="W16" s="1">
        <f t="shared" si="9"/>
        <v>0</v>
      </c>
    </row>
    <row r="17" spans="1:23" x14ac:dyDescent="0.45">
      <c r="A17" t="s">
        <v>576</v>
      </c>
      <c r="B17">
        <f>COUNTIF(Data!$F:$F,'2. Stimme'!A17)</f>
        <v>0</v>
      </c>
      <c r="C17" s="1">
        <f t="shared" si="0"/>
        <v>0</v>
      </c>
      <c r="D17">
        <f t="shared" si="10"/>
        <v>0</v>
      </c>
      <c r="E17">
        <f t="shared" si="11"/>
        <v>0</v>
      </c>
      <c r="F17">
        <f t="shared" si="12"/>
        <v>0</v>
      </c>
      <c r="G17">
        <f>COUNTIFS(Data!$B:$B,'2. Stimme'!G$1,Data!$F:$F,'2. Stimme'!$A17)</f>
        <v>0</v>
      </c>
      <c r="H17">
        <f>COUNTIFS(Data!$B:$B,'2. Stimme'!H$1,Data!$F:$F,'2. Stimme'!$A17)</f>
        <v>0</v>
      </c>
      <c r="I17">
        <f>COUNTIFS(Data!$B:$B,'2. Stimme'!I$1,Data!$F:$F,'2. Stimme'!$A17)</f>
        <v>0</v>
      </c>
      <c r="J17">
        <f>COUNTIFS(Data!$B:$B,'2. Stimme'!J$1,Data!$F:$F,'2. Stimme'!$A17)</f>
        <v>0</v>
      </c>
      <c r="K17">
        <f>COUNTIFS(Data!$B:$B,'2. Stimme'!K$1,Data!$F:$F,'2. Stimme'!$A17)</f>
        <v>0</v>
      </c>
      <c r="L17">
        <f>COUNTIFS(Data!$B:$B,'2. Stimme'!L$1,Data!$F:$F,'2. Stimme'!$A17)</f>
        <v>0</v>
      </c>
      <c r="M17">
        <f>COUNTIFS(Data!$B:$B,'2. Stimme'!M$1,Data!$F:$F,'2. Stimme'!$A17)</f>
        <v>0</v>
      </c>
      <c r="N17" s="1">
        <f t="shared" si="13"/>
        <v>0</v>
      </c>
      <c r="O17" s="1">
        <f t="shared" si="1"/>
        <v>0</v>
      </c>
      <c r="P17" s="1">
        <f t="shared" si="2"/>
        <v>0</v>
      </c>
      <c r="Q17" s="1">
        <f t="shared" si="3"/>
        <v>0</v>
      </c>
      <c r="R17" s="1">
        <f t="shared" si="4"/>
        <v>0</v>
      </c>
      <c r="S17" s="1">
        <f t="shared" si="5"/>
        <v>0</v>
      </c>
      <c r="T17" s="1">
        <f t="shared" si="6"/>
        <v>0</v>
      </c>
      <c r="U17" s="1">
        <f t="shared" si="7"/>
        <v>0</v>
      </c>
      <c r="V17" s="1">
        <f t="shared" si="8"/>
        <v>0</v>
      </c>
      <c r="W17" s="1">
        <f t="shared" si="9"/>
        <v>0</v>
      </c>
    </row>
    <row r="18" spans="1:23" x14ac:dyDescent="0.45">
      <c r="A18" t="s">
        <v>577</v>
      </c>
      <c r="B18">
        <f>COUNTIF(Data!$F:$F,'2. Stimme'!A18)</f>
        <v>0</v>
      </c>
      <c r="C18" s="1">
        <f t="shared" si="0"/>
        <v>0</v>
      </c>
      <c r="D18">
        <f t="shared" si="10"/>
        <v>0</v>
      </c>
      <c r="E18">
        <f t="shared" si="11"/>
        <v>0</v>
      </c>
      <c r="F18">
        <f t="shared" si="12"/>
        <v>0</v>
      </c>
      <c r="G18">
        <f>COUNTIFS(Data!$B:$B,'2. Stimme'!G$1,Data!$F:$F,'2. Stimme'!$A18)</f>
        <v>0</v>
      </c>
      <c r="H18">
        <f>COUNTIFS(Data!$B:$B,'2. Stimme'!H$1,Data!$F:$F,'2. Stimme'!$A18)</f>
        <v>0</v>
      </c>
      <c r="I18">
        <f>COUNTIFS(Data!$B:$B,'2. Stimme'!I$1,Data!$F:$F,'2. Stimme'!$A18)</f>
        <v>0</v>
      </c>
      <c r="J18">
        <f>COUNTIFS(Data!$B:$B,'2. Stimme'!J$1,Data!$F:$F,'2. Stimme'!$A18)</f>
        <v>0</v>
      </c>
      <c r="K18">
        <f>COUNTIFS(Data!$B:$B,'2. Stimme'!K$1,Data!$F:$F,'2. Stimme'!$A18)</f>
        <v>0</v>
      </c>
      <c r="L18">
        <f>COUNTIFS(Data!$B:$B,'2. Stimme'!L$1,Data!$F:$F,'2. Stimme'!$A18)</f>
        <v>0</v>
      </c>
      <c r="M18">
        <f>COUNTIFS(Data!$B:$B,'2. Stimme'!M$1,Data!$F:$F,'2. Stimme'!$A18)</f>
        <v>0</v>
      </c>
      <c r="N18" s="1">
        <f t="shared" si="13"/>
        <v>0</v>
      </c>
      <c r="O18" s="1">
        <f t="shared" si="1"/>
        <v>0</v>
      </c>
      <c r="P18" s="1">
        <f t="shared" si="2"/>
        <v>0</v>
      </c>
      <c r="Q18" s="1">
        <f t="shared" si="3"/>
        <v>0</v>
      </c>
      <c r="R18" s="1">
        <f t="shared" si="4"/>
        <v>0</v>
      </c>
      <c r="S18" s="1">
        <f t="shared" si="5"/>
        <v>0</v>
      </c>
      <c r="T18" s="1">
        <f t="shared" si="6"/>
        <v>0</v>
      </c>
      <c r="U18" s="1">
        <f t="shared" si="7"/>
        <v>0</v>
      </c>
      <c r="V18" s="1">
        <f t="shared" si="8"/>
        <v>0</v>
      </c>
      <c r="W18" s="1">
        <f t="shared" si="9"/>
        <v>0</v>
      </c>
    </row>
    <row r="19" spans="1:23" x14ac:dyDescent="0.45">
      <c r="A19" t="s">
        <v>75</v>
      </c>
      <c r="B19">
        <f>COUNTIF(Data!$F:$F,'2. Stimme'!A19)</f>
        <v>5</v>
      </c>
      <c r="C19" s="1">
        <f t="shared" si="0"/>
        <v>9.7465886939571145E-3</v>
      </c>
      <c r="D19">
        <f t="shared" si="10"/>
        <v>2</v>
      </c>
      <c r="E19">
        <f t="shared" si="11"/>
        <v>3</v>
      </c>
      <c r="F19">
        <f t="shared" si="12"/>
        <v>0</v>
      </c>
      <c r="G19">
        <f>COUNTIFS(Data!$B:$B,'2. Stimme'!G$1,Data!$F:$F,'2. Stimme'!$A19)</f>
        <v>1</v>
      </c>
      <c r="H19">
        <f>COUNTIFS(Data!$B:$B,'2. Stimme'!H$1,Data!$F:$F,'2. Stimme'!$A19)</f>
        <v>1</v>
      </c>
      <c r="I19">
        <f>COUNTIFS(Data!$B:$B,'2. Stimme'!I$1,Data!$F:$F,'2. Stimme'!$A19)</f>
        <v>1</v>
      </c>
      <c r="J19">
        <f>COUNTIFS(Data!$B:$B,'2. Stimme'!J$1,Data!$F:$F,'2. Stimme'!$A19)</f>
        <v>0</v>
      </c>
      <c r="K19">
        <f>COUNTIFS(Data!$B:$B,'2. Stimme'!K$1,Data!$F:$F,'2. Stimme'!$A19)</f>
        <v>2</v>
      </c>
      <c r="L19">
        <f>COUNTIFS(Data!$B:$B,'2. Stimme'!L$1,Data!$F:$F,'2. Stimme'!$A19)</f>
        <v>0</v>
      </c>
      <c r="M19">
        <f>COUNTIFS(Data!$B:$B,'2. Stimme'!M$1,Data!$F:$F,'2. Stimme'!$A19)</f>
        <v>0</v>
      </c>
      <c r="N19" s="1">
        <f t="shared" si="13"/>
        <v>1.3422818791946308E-2</v>
      </c>
      <c r="O19" s="1">
        <f t="shared" si="1"/>
        <v>1.1673151750972763E-2</v>
      </c>
      <c r="P19" s="1">
        <f t="shared" si="2"/>
        <v>0</v>
      </c>
      <c r="Q19" s="1">
        <f t="shared" si="3"/>
        <v>1.2500000000000001E-2</v>
      </c>
      <c r="R19" s="1">
        <f t="shared" si="4"/>
        <v>1.4492753623188406E-2</v>
      </c>
      <c r="S19" s="1">
        <f t="shared" si="5"/>
        <v>1.4084507042253521E-2</v>
      </c>
      <c r="T19" s="1">
        <f t="shared" si="6"/>
        <v>0</v>
      </c>
      <c r="U19" s="1">
        <f t="shared" si="7"/>
        <v>2.3809523809523808E-2</v>
      </c>
      <c r="V19" s="1">
        <f t="shared" si="8"/>
        <v>0</v>
      </c>
      <c r="W19" s="1">
        <f t="shared" si="9"/>
        <v>0</v>
      </c>
    </row>
    <row r="20" spans="1:23" x14ac:dyDescent="0.45">
      <c r="A20" t="s">
        <v>578</v>
      </c>
      <c r="B20">
        <f>COUNTIF(Data!$F:$F,'2. Stimme'!A20)</f>
        <v>0</v>
      </c>
      <c r="C20" s="1">
        <f t="shared" si="0"/>
        <v>0</v>
      </c>
      <c r="D20">
        <f t="shared" si="10"/>
        <v>0</v>
      </c>
      <c r="E20">
        <f t="shared" si="11"/>
        <v>0</v>
      </c>
      <c r="F20">
        <f t="shared" si="12"/>
        <v>0</v>
      </c>
      <c r="G20">
        <f>COUNTIFS(Data!$B:$B,'2. Stimme'!G$1,Data!$F:$F,'2. Stimme'!$A20)</f>
        <v>0</v>
      </c>
      <c r="H20">
        <f>COUNTIFS(Data!$B:$B,'2. Stimme'!H$1,Data!$F:$F,'2. Stimme'!$A20)</f>
        <v>0</v>
      </c>
      <c r="I20">
        <f>COUNTIFS(Data!$B:$B,'2. Stimme'!I$1,Data!$F:$F,'2. Stimme'!$A20)</f>
        <v>0</v>
      </c>
      <c r="J20">
        <f>COUNTIFS(Data!$B:$B,'2. Stimme'!J$1,Data!$F:$F,'2. Stimme'!$A20)</f>
        <v>0</v>
      </c>
      <c r="K20">
        <f>COUNTIFS(Data!$B:$B,'2. Stimme'!K$1,Data!$F:$F,'2. Stimme'!$A20)</f>
        <v>0</v>
      </c>
      <c r="L20">
        <f>COUNTIFS(Data!$B:$B,'2. Stimme'!L$1,Data!$F:$F,'2. Stimme'!$A20)</f>
        <v>0</v>
      </c>
      <c r="M20">
        <f>COUNTIFS(Data!$B:$B,'2. Stimme'!M$1,Data!$F:$F,'2. Stimme'!$A20)</f>
        <v>0</v>
      </c>
      <c r="N20" s="1">
        <f t="shared" si="13"/>
        <v>0</v>
      </c>
      <c r="O20" s="1">
        <f t="shared" si="1"/>
        <v>0</v>
      </c>
      <c r="P20" s="1">
        <f t="shared" si="2"/>
        <v>0</v>
      </c>
      <c r="Q20" s="1">
        <f t="shared" si="3"/>
        <v>0</v>
      </c>
      <c r="R20" s="1">
        <f t="shared" si="4"/>
        <v>0</v>
      </c>
      <c r="S20" s="1">
        <f t="shared" si="5"/>
        <v>0</v>
      </c>
      <c r="T20" s="1">
        <f t="shared" si="6"/>
        <v>0</v>
      </c>
      <c r="U20" s="1">
        <f t="shared" si="7"/>
        <v>0</v>
      </c>
      <c r="V20" s="1">
        <f t="shared" si="8"/>
        <v>0</v>
      </c>
      <c r="W20" s="1">
        <f t="shared" si="9"/>
        <v>0</v>
      </c>
    </row>
    <row r="21" spans="1:23" x14ac:dyDescent="0.45">
      <c r="A21" t="s">
        <v>114</v>
      </c>
      <c r="B21">
        <f>COUNTIF(Data!$F:$F,'2. Stimme'!A21)</f>
        <v>1</v>
      </c>
      <c r="C21" s="1">
        <f t="shared" si="0"/>
        <v>1.9493177387914229E-3</v>
      </c>
      <c r="D21">
        <f t="shared" si="10"/>
        <v>0</v>
      </c>
      <c r="E21">
        <f t="shared" si="11"/>
        <v>1</v>
      </c>
      <c r="F21">
        <f t="shared" si="12"/>
        <v>0</v>
      </c>
      <c r="G21">
        <f>COUNTIFS(Data!$B:$B,'2. Stimme'!G$1,Data!$F:$F,'2. Stimme'!$A21)</f>
        <v>0</v>
      </c>
      <c r="H21">
        <f>COUNTIFS(Data!$B:$B,'2. Stimme'!H$1,Data!$F:$F,'2. Stimme'!$A21)</f>
        <v>0</v>
      </c>
      <c r="I21">
        <f>COUNTIFS(Data!$B:$B,'2. Stimme'!I$1,Data!$F:$F,'2. Stimme'!$A21)</f>
        <v>1</v>
      </c>
      <c r="J21">
        <f>COUNTIFS(Data!$B:$B,'2. Stimme'!J$1,Data!$F:$F,'2. Stimme'!$A21)</f>
        <v>0</v>
      </c>
      <c r="K21">
        <f>COUNTIFS(Data!$B:$B,'2. Stimme'!K$1,Data!$F:$F,'2. Stimme'!$A21)</f>
        <v>0</v>
      </c>
      <c r="L21">
        <f>COUNTIFS(Data!$B:$B,'2. Stimme'!L$1,Data!$F:$F,'2. Stimme'!$A21)</f>
        <v>0</v>
      </c>
      <c r="M21">
        <f>COUNTIFS(Data!$B:$B,'2. Stimme'!M$1,Data!$F:$F,'2. Stimme'!$A21)</f>
        <v>0</v>
      </c>
      <c r="N21" s="1">
        <f t="shared" si="13"/>
        <v>0</v>
      </c>
      <c r="O21" s="1">
        <f t="shared" si="1"/>
        <v>3.8910505836575876E-3</v>
      </c>
      <c r="P21" s="1">
        <f t="shared" si="2"/>
        <v>0</v>
      </c>
      <c r="Q21" s="1">
        <f t="shared" si="3"/>
        <v>0</v>
      </c>
      <c r="R21" s="1">
        <f t="shared" si="4"/>
        <v>0</v>
      </c>
      <c r="S21" s="1">
        <f t="shared" si="5"/>
        <v>1.4084507042253521E-2</v>
      </c>
      <c r="T21" s="1">
        <f t="shared" si="6"/>
        <v>0</v>
      </c>
      <c r="U21" s="1">
        <f t="shared" si="7"/>
        <v>0</v>
      </c>
      <c r="V21" s="1">
        <f t="shared" si="8"/>
        <v>0</v>
      </c>
      <c r="W21" s="1">
        <f t="shared" si="9"/>
        <v>0</v>
      </c>
    </row>
    <row r="22" spans="1:23" x14ac:dyDescent="0.45">
      <c r="A22" t="s">
        <v>556</v>
      </c>
      <c r="B22">
        <f>COUNTIF(Data!$F:$F,'2. Stimme'!A22)</f>
        <v>1</v>
      </c>
      <c r="C22" s="1">
        <f t="shared" si="0"/>
        <v>1.9493177387914229E-3</v>
      </c>
      <c r="D22">
        <f t="shared" si="10"/>
        <v>0</v>
      </c>
      <c r="E22">
        <f t="shared" si="11"/>
        <v>0</v>
      </c>
      <c r="F22">
        <f t="shared" si="12"/>
        <v>1</v>
      </c>
      <c r="G22">
        <f>COUNTIFS(Data!$B:$B,'2. Stimme'!G$1,Data!$F:$F,'2. Stimme'!$A22)</f>
        <v>0</v>
      </c>
      <c r="H22">
        <f>COUNTIFS(Data!$B:$B,'2. Stimme'!H$1,Data!$F:$F,'2. Stimme'!$A22)</f>
        <v>0</v>
      </c>
      <c r="I22">
        <f>COUNTIFS(Data!$B:$B,'2. Stimme'!I$1,Data!$F:$F,'2. Stimme'!$A22)</f>
        <v>0</v>
      </c>
      <c r="J22">
        <f>COUNTIFS(Data!$B:$B,'2. Stimme'!J$1,Data!$F:$F,'2. Stimme'!$A22)</f>
        <v>0</v>
      </c>
      <c r="K22">
        <f>COUNTIFS(Data!$B:$B,'2. Stimme'!K$1,Data!$F:$F,'2. Stimme'!$A22)</f>
        <v>0</v>
      </c>
      <c r="L22">
        <f>COUNTIFS(Data!$B:$B,'2. Stimme'!L$1,Data!$F:$F,'2. Stimme'!$A22)</f>
        <v>0</v>
      </c>
      <c r="M22">
        <f>COUNTIFS(Data!$B:$B,'2. Stimme'!M$1,Data!$F:$F,'2. Stimme'!$A22)</f>
        <v>1</v>
      </c>
      <c r="N22" s="1">
        <f t="shared" si="13"/>
        <v>0</v>
      </c>
      <c r="O22" s="1">
        <f t="shared" si="1"/>
        <v>0</v>
      </c>
      <c r="P22" s="1">
        <f t="shared" si="2"/>
        <v>9.3457943925233638E-3</v>
      </c>
      <c r="Q22" s="1">
        <f t="shared" si="3"/>
        <v>0</v>
      </c>
      <c r="R22" s="1">
        <f t="shared" si="4"/>
        <v>0</v>
      </c>
      <c r="S22" s="1">
        <f t="shared" si="5"/>
        <v>0</v>
      </c>
      <c r="T22" s="1">
        <f t="shared" si="6"/>
        <v>0</v>
      </c>
      <c r="U22" s="1">
        <f t="shared" si="7"/>
        <v>0</v>
      </c>
      <c r="V22" s="1">
        <f t="shared" si="8"/>
        <v>0</v>
      </c>
      <c r="W22" s="1">
        <f t="shared" si="9"/>
        <v>1.4285714285714285E-2</v>
      </c>
    </row>
    <row r="23" spans="1:23" x14ac:dyDescent="0.45">
      <c r="A23" t="s">
        <v>579</v>
      </c>
      <c r="B23">
        <f>COUNTIF(Data!$F:$F,'2. Stimme'!A23)</f>
        <v>0</v>
      </c>
      <c r="C23" s="1">
        <f t="shared" si="0"/>
        <v>0</v>
      </c>
      <c r="D23">
        <f t="shared" si="10"/>
        <v>0</v>
      </c>
      <c r="E23">
        <f t="shared" si="11"/>
        <v>0</v>
      </c>
      <c r="F23">
        <f t="shared" si="12"/>
        <v>0</v>
      </c>
      <c r="G23">
        <f>COUNTIFS(Data!$B:$B,'2. Stimme'!G$1,Data!$F:$F,'2. Stimme'!$A23)</f>
        <v>0</v>
      </c>
      <c r="H23">
        <f>COUNTIFS(Data!$B:$B,'2. Stimme'!H$1,Data!$F:$F,'2. Stimme'!$A23)</f>
        <v>0</v>
      </c>
      <c r="I23">
        <f>COUNTIFS(Data!$B:$B,'2. Stimme'!I$1,Data!$F:$F,'2. Stimme'!$A23)</f>
        <v>0</v>
      </c>
      <c r="J23">
        <f>COUNTIFS(Data!$B:$B,'2. Stimme'!J$1,Data!$F:$F,'2. Stimme'!$A23)</f>
        <v>0</v>
      </c>
      <c r="K23">
        <f>COUNTIFS(Data!$B:$B,'2. Stimme'!K$1,Data!$F:$F,'2. Stimme'!$A23)</f>
        <v>0</v>
      </c>
      <c r="L23">
        <f>COUNTIFS(Data!$B:$B,'2. Stimme'!L$1,Data!$F:$F,'2. Stimme'!$A23)</f>
        <v>0</v>
      </c>
      <c r="M23">
        <f>COUNTIFS(Data!$B:$B,'2. Stimme'!M$1,Data!$F:$F,'2. Stimme'!$A23)</f>
        <v>0</v>
      </c>
      <c r="N23" s="1">
        <f t="shared" si="13"/>
        <v>0</v>
      </c>
      <c r="O23" s="1">
        <f t="shared" si="1"/>
        <v>0</v>
      </c>
      <c r="P23" s="1">
        <f t="shared" si="2"/>
        <v>0</v>
      </c>
      <c r="Q23" s="1">
        <f t="shared" si="3"/>
        <v>0</v>
      </c>
      <c r="R23" s="1">
        <f t="shared" si="4"/>
        <v>0</v>
      </c>
      <c r="S23" s="1">
        <f t="shared" si="5"/>
        <v>0</v>
      </c>
      <c r="T23" s="1">
        <f t="shared" si="6"/>
        <v>0</v>
      </c>
      <c r="U23" s="1">
        <f t="shared" si="7"/>
        <v>0</v>
      </c>
      <c r="V23" s="1">
        <f t="shared" si="8"/>
        <v>0</v>
      </c>
      <c r="W23" s="1">
        <f t="shared" si="9"/>
        <v>0</v>
      </c>
    </row>
    <row r="24" spans="1:23" x14ac:dyDescent="0.45">
      <c r="A24" t="s">
        <v>580</v>
      </c>
      <c r="B24">
        <f>COUNTIF(Data!$F:$F,'2. Stimme'!A24)</f>
        <v>0</v>
      </c>
      <c r="C24" s="1">
        <f t="shared" si="0"/>
        <v>0</v>
      </c>
      <c r="D24">
        <f t="shared" si="10"/>
        <v>0</v>
      </c>
      <c r="E24">
        <f t="shared" si="11"/>
        <v>0</v>
      </c>
      <c r="F24">
        <f t="shared" si="12"/>
        <v>0</v>
      </c>
      <c r="G24">
        <f>COUNTIFS(Data!$B:$B,'2. Stimme'!G$1,Data!$F:$F,'2. Stimme'!$A24)</f>
        <v>0</v>
      </c>
      <c r="H24">
        <f>COUNTIFS(Data!$B:$B,'2. Stimme'!H$1,Data!$F:$F,'2. Stimme'!$A24)</f>
        <v>0</v>
      </c>
      <c r="I24">
        <f>COUNTIFS(Data!$B:$B,'2. Stimme'!I$1,Data!$F:$F,'2. Stimme'!$A24)</f>
        <v>0</v>
      </c>
      <c r="J24">
        <f>COUNTIFS(Data!$B:$B,'2. Stimme'!J$1,Data!$F:$F,'2. Stimme'!$A24)</f>
        <v>0</v>
      </c>
      <c r="K24">
        <f>COUNTIFS(Data!$B:$B,'2. Stimme'!K$1,Data!$F:$F,'2. Stimme'!$A24)</f>
        <v>0</v>
      </c>
      <c r="L24">
        <f>COUNTIFS(Data!$B:$B,'2. Stimme'!L$1,Data!$F:$F,'2. Stimme'!$A24)</f>
        <v>0</v>
      </c>
      <c r="M24">
        <f>COUNTIFS(Data!$B:$B,'2. Stimme'!M$1,Data!$F:$F,'2. Stimme'!$A24)</f>
        <v>0</v>
      </c>
      <c r="N24" s="1">
        <f t="shared" si="13"/>
        <v>0</v>
      </c>
      <c r="O24" s="1">
        <f t="shared" si="1"/>
        <v>0</v>
      </c>
      <c r="P24" s="1">
        <f t="shared" si="2"/>
        <v>0</v>
      </c>
      <c r="Q24" s="1">
        <f t="shared" si="3"/>
        <v>0</v>
      </c>
      <c r="R24" s="1">
        <f t="shared" si="4"/>
        <v>0</v>
      </c>
      <c r="S24" s="1">
        <f t="shared" si="5"/>
        <v>0</v>
      </c>
      <c r="T24" s="1">
        <f t="shared" si="6"/>
        <v>0</v>
      </c>
      <c r="U24" s="1">
        <f t="shared" si="7"/>
        <v>0</v>
      </c>
      <c r="V24" s="1">
        <f t="shared" si="8"/>
        <v>0</v>
      </c>
      <c r="W24" s="1">
        <f t="shared" si="9"/>
        <v>0</v>
      </c>
    </row>
    <row r="25" spans="1:23" x14ac:dyDescent="0.45">
      <c r="A25" t="s">
        <v>581</v>
      </c>
      <c r="B25">
        <f>COUNTIF(Data!$F:$F,'2. Stimme'!A25)</f>
        <v>0</v>
      </c>
      <c r="C25" s="1">
        <f t="shared" si="0"/>
        <v>0</v>
      </c>
      <c r="D25">
        <f t="shared" si="10"/>
        <v>0</v>
      </c>
      <c r="E25">
        <f t="shared" si="11"/>
        <v>0</v>
      </c>
      <c r="F25">
        <f t="shared" si="12"/>
        <v>0</v>
      </c>
      <c r="G25">
        <f>COUNTIFS(Data!$B:$B,'2. Stimme'!G$1,Data!$F:$F,'2. Stimme'!$A25)</f>
        <v>0</v>
      </c>
      <c r="H25">
        <f>COUNTIFS(Data!$B:$B,'2. Stimme'!H$1,Data!$F:$F,'2. Stimme'!$A25)</f>
        <v>0</v>
      </c>
      <c r="I25">
        <f>COUNTIFS(Data!$B:$B,'2. Stimme'!I$1,Data!$F:$F,'2. Stimme'!$A25)</f>
        <v>0</v>
      </c>
      <c r="J25">
        <f>COUNTIFS(Data!$B:$B,'2. Stimme'!J$1,Data!$F:$F,'2. Stimme'!$A25)</f>
        <v>0</v>
      </c>
      <c r="K25">
        <f>COUNTIFS(Data!$B:$B,'2. Stimme'!K$1,Data!$F:$F,'2. Stimme'!$A25)</f>
        <v>0</v>
      </c>
      <c r="L25">
        <f>COUNTIFS(Data!$B:$B,'2. Stimme'!L$1,Data!$F:$F,'2. Stimme'!$A25)</f>
        <v>0</v>
      </c>
      <c r="M25">
        <f>COUNTIFS(Data!$B:$B,'2. Stimme'!M$1,Data!$F:$F,'2. Stimme'!$A25)</f>
        <v>0</v>
      </c>
      <c r="N25" s="1">
        <f t="shared" si="13"/>
        <v>0</v>
      </c>
      <c r="O25" s="1">
        <f t="shared" si="1"/>
        <v>0</v>
      </c>
      <c r="P25" s="1">
        <f t="shared" si="2"/>
        <v>0</v>
      </c>
      <c r="Q25" s="1">
        <f t="shared" si="3"/>
        <v>0</v>
      </c>
      <c r="R25" s="1">
        <f t="shared" si="4"/>
        <v>0</v>
      </c>
      <c r="S25" s="1">
        <f t="shared" si="5"/>
        <v>0</v>
      </c>
      <c r="T25" s="1">
        <f t="shared" si="6"/>
        <v>0</v>
      </c>
      <c r="U25" s="1">
        <f t="shared" si="7"/>
        <v>0</v>
      </c>
      <c r="V25" s="1">
        <f t="shared" si="8"/>
        <v>0</v>
      </c>
      <c r="W25" s="1">
        <f t="shared" si="9"/>
        <v>0</v>
      </c>
    </row>
    <row r="26" spans="1:23" x14ac:dyDescent="0.45">
      <c r="A26" t="s">
        <v>489</v>
      </c>
      <c r="B26">
        <f>COUNTIF(Data!$F:$F,'2. Stimme'!A26)</f>
        <v>1</v>
      </c>
      <c r="C26" s="1">
        <f t="shared" si="0"/>
        <v>1.9493177387914229E-3</v>
      </c>
      <c r="D26">
        <f t="shared" si="10"/>
        <v>0</v>
      </c>
      <c r="E26">
        <f t="shared" si="11"/>
        <v>0</v>
      </c>
      <c r="F26">
        <f t="shared" si="12"/>
        <v>1</v>
      </c>
      <c r="G26">
        <f>COUNTIFS(Data!$B:$B,'2. Stimme'!G$1,Data!$F:$F,'2. Stimme'!$A26)</f>
        <v>0</v>
      </c>
      <c r="H26">
        <f>COUNTIFS(Data!$B:$B,'2. Stimme'!H$1,Data!$F:$F,'2. Stimme'!$A26)</f>
        <v>0</v>
      </c>
      <c r="I26">
        <f>COUNTIFS(Data!$B:$B,'2. Stimme'!I$1,Data!$F:$F,'2. Stimme'!$A26)</f>
        <v>0</v>
      </c>
      <c r="J26">
        <f>COUNTIFS(Data!$B:$B,'2. Stimme'!J$1,Data!$F:$F,'2. Stimme'!$A26)</f>
        <v>0</v>
      </c>
      <c r="K26">
        <f>COUNTIFS(Data!$B:$B,'2. Stimme'!K$1,Data!$F:$F,'2. Stimme'!$A26)</f>
        <v>0</v>
      </c>
      <c r="L26">
        <f>COUNTIFS(Data!$B:$B,'2. Stimme'!L$1,Data!$F:$F,'2. Stimme'!$A26)</f>
        <v>1</v>
      </c>
      <c r="M26">
        <f>COUNTIFS(Data!$B:$B,'2. Stimme'!M$1,Data!$F:$F,'2. Stimme'!$A26)</f>
        <v>0</v>
      </c>
      <c r="N26" s="1">
        <f t="shared" si="13"/>
        <v>0</v>
      </c>
      <c r="O26" s="1">
        <f t="shared" si="1"/>
        <v>0</v>
      </c>
      <c r="P26" s="1">
        <f t="shared" si="2"/>
        <v>9.3457943925233638E-3</v>
      </c>
      <c r="Q26" s="1">
        <f t="shared" si="3"/>
        <v>0</v>
      </c>
      <c r="R26" s="1">
        <f t="shared" si="4"/>
        <v>0</v>
      </c>
      <c r="S26" s="1">
        <f t="shared" si="5"/>
        <v>0</v>
      </c>
      <c r="T26" s="1">
        <f t="shared" si="6"/>
        <v>0</v>
      </c>
      <c r="U26" s="1">
        <f t="shared" si="7"/>
        <v>0</v>
      </c>
      <c r="V26" s="1">
        <f t="shared" si="8"/>
        <v>2.7027027027027029E-2</v>
      </c>
      <c r="W26" s="1">
        <f t="shared" si="9"/>
        <v>0</v>
      </c>
    </row>
    <row r="27" spans="1:23" x14ac:dyDescent="0.45">
      <c r="A27" t="s">
        <v>582</v>
      </c>
      <c r="B27">
        <f>COUNTIF(Data!$F:$F,'2. Stimme'!A27)</f>
        <v>0</v>
      </c>
      <c r="C27" s="1">
        <f t="shared" si="0"/>
        <v>0</v>
      </c>
      <c r="D27">
        <f t="shared" si="10"/>
        <v>0</v>
      </c>
      <c r="E27">
        <f t="shared" si="11"/>
        <v>0</v>
      </c>
      <c r="F27">
        <f t="shared" si="12"/>
        <v>0</v>
      </c>
      <c r="G27">
        <f>COUNTIFS(Data!$B:$B,'2. Stimme'!G$1,Data!$F:$F,'2. Stimme'!$A27)</f>
        <v>0</v>
      </c>
      <c r="H27">
        <f>COUNTIFS(Data!$B:$B,'2. Stimme'!H$1,Data!$F:$F,'2. Stimme'!$A27)</f>
        <v>0</v>
      </c>
      <c r="I27">
        <f>COUNTIFS(Data!$B:$B,'2. Stimme'!I$1,Data!$F:$F,'2. Stimme'!$A27)</f>
        <v>0</v>
      </c>
      <c r="J27">
        <f>COUNTIFS(Data!$B:$B,'2. Stimme'!J$1,Data!$F:$F,'2. Stimme'!$A27)</f>
        <v>0</v>
      </c>
      <c r="K27">
        <f>COUNTIFS(Data!$B:$B,'2. Stimme'!K$1,Data!$F:$F,'2. Stimme'!$A27)</f>
        <v>0</v>
      </c>
      <c r="L27">
        <f>COUNTIFS(Data!$B:$B,'2. Stimme'!L$1,Data!$F:$F,'2. Stimme'!$A27)</f>
        <v>0</v>
      </c>
      <c r="M27">
        <f>COUNTIFS(Data!$B:$B,'2. Stimme'!M$1,Data!$F:$F,'2. Stimme'!$A27)</f>
        <v>0</v>
      </c>
      <c r="N27" s="1">
        <f t="shared" si="13"/>
        <v>0</v>
      </c>
      <c r="O27" s="1">
        <f t="shared" si="1"/>
        <v>0</v>
      </c>
      <c r="P27" s="1">
        <f t="shared" si="2"/>
        <v>0</v>
      </c>
      <c r="Q27" s="1">
        <f t="shared" si="3"/>
        <v>0</v>
      </c>
      <c r="R27" s="1">
        <f t="shared" si="4"/>
        <v>0</v>
      </c>
      <c r="S27" s="1">
        <f t="shared" si="5"/>
        <v>0</v>
      </c>
      <c r="T27" s="1">
        <f t="shared" si="6"/>
        <v>0</v>
      </c>
      <c r="U27" s="1">
        <f t="shared" si="7"/>
        <v>0</v>
      </c>
      <c r="V27" s="1">
        <f t="shared" si="8"/>
        <v>0</v>
      </c>
      <c r="W27" s="1">
        <f t="shared" si="9"/>
        <v>0</v>
      </c>
    </row>
    <row r="28" spans="1:23" x14ac:dyDescent="0.45">
      <c r="A28" t="s">
        <v>18</v>
      </c>
      <c r="B28">
        <f>COUNTIF(Data!$F:$F,'2. Stimme'!A28)</f>
        <v>20</v>
      </c>
      <c r="C28" s="1">
        <f t="shared" si="0"/>
        <v>3.8986354775828458E-2</v>
      </c>
      <c r="D28">
        <f t="shared" si="10"/>
        <v>10</v>
      </c>
      <c r="E28">
        <f t="shared" si="11"/>
        <v>8</v>
      </c>
      <c r="F28">
        <f t="shared" si="12"/>
        <v>2</v>
      </c>
      <c r="G28">
        <f>COUNTIFS(Data!$B:$B,'2. Stimme'!G$1,Data!$F:$F,'2. Stimme'!$A28)</f>
        <v>7</v>
      </c>
      <c r="H28">
        <f>COUNTIFS(Data!$B:$B,'2. Stimme'!H$1,Data!$F:$F,'2. Stimme'!$A28)</f>
        <v>3</v>
      </c>
      <c r="I28">
        <f>COUNTIFS(Data!$B:$B,'2. Stimme'!I$1,Data!$F:$F,'2. Stimme'!$A28)</f>
        <v>3</v>
      </c>
      <c r="J28">
        <f>COUNTIFS(Data!$B:$B,'2. Stimme'!J$1,Data!$F:$F,'2. Stimme'!$A28)</f>
        <v>2</v>
      </c>
      <c r="K28">
        <f>COUNTIFS(Data!$B:$B,'2. Stimme'!K$1,Data!$F:$F,'2. Stimme'!$A28)</f>
        <v>3</v>
      </c>
      <c r="L28">
        <f>COUNTIFS(Data!$B:$B,'2. Stimme'!L$1,Data!$F:$F,'2. Stimme'!$A28)</f>
        <v>0</v>
      </c>
      <c r="M28">
        <f>COUNTIFS(Data!$B:$B,'2. Stimme'!M$1,Data!$F:$F,'2. Stimme'!$A28)</f>
        <v>2</v>
      </c>
      <c r="N28" s="1">
        <f t="shared" si="13"/>
        <v>6.7114093959731544E-2</v>
      </c>
      <c r="O28" s="1">
        <f t="shared" si="1"/>
        <v>3.1128404669260701E-2</v>
      </c>
      <c r="P28" s="1">
        <f t="shared" si="2"/>
        <v>1.8691588785046728E-2</v>
      </c>
      <c r="Q28" s="1">
        <f t="shared" si="3"/>
        <v>8.7499999999999994E-2</v>
      </c>
      <c r="R28" s="1">
        <f t="shared" si="4"/>
        <v>4.3478260869565216E-2</v>
      </c>
      <c r="S28" s="1">
        <f t="shared" si="5"/>
        <v>4.2253521126760563E-2</v>
      </c>
      <c r="T28" s="1">
        <f t="shared" si="6"/>
        <v>1.9607843137254902E-2</v>
      </c>
      <c r="U28" s="1">
        <f t="shared" si="7"/>
        <v>3.5714285714285712E-2</v>
      </c>
      <c r="V28" s="1">
        <f t="shared" si="8"/>
        <v>0</v>
      </c>
      <c r="W28" s="1">
        <f t="shared" si="9"/>
        <v>2.8571428571428571E-2</v>
      </c>
    </row>
    <row r="29" spans="1:23" x14ac:dyDescent="0.45">
      <c r="A29" t="s">
        <v>149</v>
      </c>
      <c r="B29">
        <f>COUNTIF(Data!$F:$F,'2. Stimme'!A29)</f>
        <v>7</v>
      </c>
      <c r="C29" s="1">
        <f t="shared" si="0"/>
        <v>1.364522417153996E-2</v>
      </c>
      <c r="D29">
        <f t="shared" si="10"/>
        <v>0</v>
      </c>
      <c r="E29">
        <f t="shared" si="11"/>
        <v>6</v>
      </c>
      <c r="F29">
        <f t="shared" si="12"/>
        <v>1</v>
      </c>
      <c r="G29">
        <f>COUNTIFS(Data!$B:$B,'2. Stimme'!G$1,Data!$F:$F,'2. Stimme'!$A29)</f>
        <v>0</v>
      </c>
      <c r="H29">
        <f>COUNTIFS(Data!$B:$B,'2. Stimme'!H$1,Data!$F:$F,'2. Stimme'!$A29)</f>
        <v>0</v>
      </c>
      <c r="I29">
        <f>COUNTIFS(Data!$B:$B,'2. Stimme'!I$1,Data!$F:$F,'2. Stimme'!$A29)</f>
        <v>2</v>
      </c>
      <c r="J29">
        <f>COUNTIFS(Data!$B:$B,'2. Stimme'!J$1,Data!$F:$F,'2. Stimme'!$A29)</f>
        <v>4</v>
      </c>
      <c r="K29">
        <f>COUNTIFS(Data!$B:$B,'2. Stimme'!K$1,Data!$F:$F,'2. Stimme'!$A29)</f>
        <v>0</v>
      </c>
      <c r="L29">
        <f>COUNTIFS(Data!$B:$B,'2. Stimme'!L$1,Data!$F:$F,'2. Stimme'!$A29)</f>
        <v>0</v>
      </c>
      <c r="M29">
        <f>COUNTIFS(Data!$B:$B,'2. Stimme'!M$1,Data!$F:$F,'2. Stimme'!$A29)</f>
        <v>1</v>
      </c>
      <c r="N29" s="1">
        <f t="shared" si="13"/>
        <v>0</v>
      </c>
      <c r="O29" s="1">
        <f t="shared" si="1"/>
        <v>2.3346303501945526E-2</v>
      </c>
      <c r="P29" s="1">
        <f t="shared" si="2"/>
        <v>9.3457943925233638E-3</v>
      </c>
      <c r="Q29" s="1">
        <f t="shared" si="3"/>
        <v>0</v>
      </c>
      <c r="R29" s="1">
        <f t="shared" si="4"/>
        <v>0</v>
      </c>
      <c r="S29" s="1">
        <f t="shared" si="5"/>
        <v>2.8169014084507043E-2</v>
      </c>
      <c r="T29" s="1">
        <f t="shared" si="6"/>
        <v>3.9215686274509803E-2</v>
      </c>
      <c r="U29" s="1">
        <f t="shared" si="7"/>
        <v>0</v>
      </c>
      <c r="V29" s="1">
        <f t="shared" si="8"/>
        <v>0</v>
      </c>
      <c r="W29" s="1">
        <f t="shared" si="9"/>
        <v>1.4285714285714285E-2</v>
      </c>
    </row>
    <row r="30" spans="1:23" x14ac:dyDescent="0.45">
      <c r="A30" t="s">
        <v>251</v>
      </c>
      <c r="B30">
        <f>COUNTIF(Data!$F:$F,'2. Stimme'!A30)</f>
        <v>4</v>
      </c>
      <c r="C30" s="1">
        <f t="shared" si="0"/>
        <v>7.7972709551656916E-3</v>
      </c>
      <c r="D30">
        <f t="shared" si="10"/>
        <v>0</v>
      </c>
      <c r="E30">
        <f t="shared" si="11"/>
        <v>2</v>
      </c>
      <c r="F30">
        <f t="shared" si="12"/>
        <v>2</v>
      </c>
      <c r="G30">
        <f>COUNTIFS(Data!$B:$B,'2. Stimme'!G$1,Data!$F:$F,'2. Stimme'!$A30)</f>
        <v>0</v>
      </c>
      <c r="H30">
        <f>COUNTIFS(Data!$B:$B,'2. Stimme'!H$1,Data!$F:$F,'2. Stimme'!$A30)</f>
        <v>0</v>
      </c>
      <c r="I30">
        <f>COUNTIFS(Data!$B:$B,'2. Stimme'!I$1,Data!$F:$F,'2. Stimme'!$A30)</f>
        <v>0</v>
      </c>
      <c r="J30">
        <f>COUNTIFS(Data!$B:$B,'2. Stimme'!J$1,Data!$F:$F,'2. Stimme'!$A30)</f>
        <v>1</v>
      </c>
      <c r="K30">
        <f>COUNTIFS(Data!$B:$B,'2. Stimme'!K$1,Data!$F:$F,'2. Stimme'!$A30)</f>
        <v>1</v>
      </c>
      <c r="L30">
        <f>COUNTIFS(Data!$B:$B,'2. Stimme'!L$1,Data!$F:$F,'2. Stimme'!$A30)</f>
        <v>2</v>
      </c>
      <c r="M30">
        <f>COUNTIFS(Data!$B:$B,'2. Stimme'!M$1,Data!$F:$F,'2. Stimme'!$A30)</f>
        <v>0</v>
      </c>
      <c r="N30" s="1">
        <f t="shared" si="13"/>
        <v>0</v>
      </c>
      <c r="O30" s="1">
        <f t="shared" si="1"/>
        <v>7.7821011673151752E-3</v>
      </c>
      <c r="P30" s="1">
        <f t="shared" si="2"/>
        <v>1.8691588785046728E-2</v>
      </c>
      <c r="Q30" s="1">
        <f t="shared" si="3"/>
        <v>0</v>
      </c>
      <c r="R30" s="1">
        <f t="shared" si="4"/>
        <v>0</v>
      </c>
      <c r="S30" s="1">
        <f t="shared" si="5"/>
        <v>0</v>
      </c>
      <c r="T30" s="1">
        <f t="shared" si="6"/>
        <v>9.8039215686274508E-3</v>
      </c>
      <c r="U30" s="1">
        <f t="shared" si="7"/>
        <v>1.1904761904761904E-2</v>
      </c>
      <c r="V30" s="1">
        <f t="shared" si="8"/>
        <v>5.4054054054054057E-2</v>
      </c>
      <c r="W30" s="1">
        <f t="shared" si="9"/>
        <v>0</v>
      </c>
    </row>
    <row r="31" spans="1:23" x14ac:dyDescent="0.45">
      <c r="A31" t="s">
        <v>571</v>
      </c>
      <c r="B31">
        <f>COUNTIF(Data!$F:$F,'2. Stimme'!A31)</f>
        <v>8</v>
      </c>
      <c r="D31">
        <f>G31+H31</f>
        <v>4</v>
      </c>
      <c r="E31">
        <f>I31+J31+K31</f>
        <v>4</v>
      </c>
      <c r="F31">
        <f>L31+M31</f>
        <v>0</v>
      </c>
      <c r="G31">
        <f>COUNTIFS(Data!$B:$B,'2. Stimme'!G$1,Data!$F:$F,'2. Stimme'!$A31)</f>
        <v>0</v>
      </c>
      <c r="H31">
        <f>COUNTIFS(Data!$B:$B,'2. Stimme'!H$1,Data!$F:$F,'2. Stimme'!$A31)</f>
        <v>4</v>
      </c>
      <c r="I31">
        <f>COUNTIFS(Data!$B:$B,'2. Stimme'!I$1,Data!$F:$F,'2. Stimme'!$A31)</f>
        <v>2</v>
      </c>
      <c r="J31">
        <f>COUNTIFS(Data!$B:$B,'2. Stimme'!J$1,Data!$F:$F,'2. Stimme'!$A31)</f>
        <v>2</v>
      </c>
      <c r="K31">
        <f>COUNTIFS(Data!$B:$B,'2. Stimme'!K$1,Data!$F:$F,'2. Stimme'!$A31)</f>
        <v>0</v>
      </c>
      <c r="L31">
        <f>COUNTIFS(Data!$B:$B,'2. Stimme'!L$1,Data!$F:$F,'2. Stimme'!$A31)</f>
        <v>0</v>
      </c>
      <c r="M31">
        <f>COUNTIFS(Data!$B:$B,'2. Stimme'!M$1,Data!$F:$F,'2. Stimme'!$A31)</f>
        <v>0</v>
      </c>
    </row>
    <row r="32" spans="1:23" x14ac:dyDescent="0.45">
      <c r="A32" t="s">
        <v>80</v>
      </c>
      <c r="B32">
        <f>COUNTIF(Data!$G:$G,'2. Stimme'!A32)</f>
        <v>4</v>
      </c>
      <c r="D32">
        <f t="shared" ref="D32" si="14">G32+H32</f>
        <v>4</v>
      </c>
      <c r="E32">
        <f t="shared" ref="E32" si="15">I32+J32+K32</f>
        <v>0</v>
      </c>
      <c r="F32">
        <f t="shared" ref="F32" si="16">L32+M32</f>
        <v>0</v>
      </c>
      <c r="G32">
        <f>COUNTIFS(Data!$B:$B,'2. Stimme'!G$1,Data!$G:$G,'2. Stimme'!$A32)</f>
        <v>1</v>
      </c>
      <c r="H32">
        <f>COUNTIFS(Data!$B:$B,'2. Stimme'!H$1,Data!$G:$G,'2. Stimme'!$A32)</f>
        <v>3</v>
      </c>
      <c r="I32">
        <f>COUNTIFS(Data!$B:$B,'2. Stimme'!I$1,Data!$G:$G,'2. Stimme'!$A32)</f>
        <v>0</v>
      </c>
      <c r="J32">
        <f>COUNTIFS(Data!$B:$B,'2. Stimme'!J$1,Data!$G:$G,'2. Stimme'!$A32)</f>
        <v>0</v>
      </c>
      <c r="K32">
        <f>COUNTIFS(Data!$B:$B,'2. Stimme'!K$1,Data!$G:$G,'2. Stimme'!$A32)</f>
        <v>0</v>
      </c>
      <c r="L32">
        <f>COUNTIFS(Data!$B:$B,'2. Stimme'!L$1,Data!$G:$G,'2. Stimme'!$A32)</f>
        <v>0</v>
      </c>
      <c r="M32">
        <f>COUNTIFS(Data!$B:$B,'2. Stimme'!M$1,Data!$G:$G,'2. Stimme'!$A32)</f>
        <v>0</v>
      </c>
    </row>
  </sheetData>
  <phoneticPr fontId="2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789F6-3225-49FB-A279-71BFB75AF6CD}">
  <dimension ref="B2:E15"/>
  <sheetViews>
    <sheetView workbookViewId="0">
      <selection activeCell="E11" sqref="E11"/>
    </sheetView>
  </sheetViews>
  <sheetFormatPr baseColWidth="10" defaultColWidth="11.3984375" defaultRowHeight="14.25" x14ac:dyDescent="0.45"/>
  <cols>
    <col min="5" max="5" width="11.3984375" style="1"/>
  </cols>
  <sheetData>
    <row r="2" spans="2:5" x14ac:dyDescent="0.45">
      <c r="B2" t="s">
        <v>1</v>
      </c>
      <c r="C2" t="s">
        <v>583</v>
      </c>
      <c r="D2" t="s">
        <v>584</v>
      </c>
    </row>
    <row r="3" spans="2:5" x14ac:dyDescent="0.45">
      <c r="B3">
        <v>5</v>
      </c>
      <c r="C3">
        <f>COUNTIF(Data!$B:$B,Wahlbeteiligung!B3)</f>
        <v>81</v>
      </c>
      <c r="D3">
        <v>91</v>
      </c>
      <c r="E3" s="1">
        <f>C3/D3</f>
        <v>0.89010989010989006</v>
      </c>
    </row>
    <row r="4" spans="2:5" x14ac:dyDescent="0.45">
      <c r="B4">
        <v>6</v>
      </c>
      <c r="C4">
        <f>COUNTIF(Data!$B:$B,Wahlbeteiligung!B4)</f>
        <v>76</v>
      </c>
      <c r="D4">
        <v>96</v>
      </c>
      <c r="E4" s="1">
        <f t="shared" ref="E4:E11" si="0">C4/D4</f>
        <v>0.79166666666666663</v>
      </c>
    </row>
    <row r="5" spans="2:5" x14ac:dyDescent="0.45">
      <c r="B5">
        <v>7</v>
      </c>
      <c r="C5">
        <f>COUNTIF(Data!$B:$B,Wahlbeteiligung!B5)</f>
        <v>73</v>
      </c>
      <c r="D5">
        <v>94</v>
      </c>
      <c r="E5" s="1">
        <f t="shared" si="0"/>
        <v>0.77659574468085102</v>
      </c>
    </row>
    <row r="6" spans="2:5" x14ac:dyDescent="0.45">
      <c r="B6">
        <v>8</v>
      </c>
      <c r="C6">
        <f>COUNTIF(Data!$B:$B,Wahlbeteiligung!B6)</f>
        <v>104</v>
      </c>
      <c r="D6">
        <v>107</v>
      </c>
      <c r="E6" s="1">
        <f t="shared" si="0"/>
        <v>0.9719626168224299</v>
      </c>
    </row>
    <row r="7" spans="2:5" x14ac:dyDescent="0.45">
      <c r="B7">
        <v>9</v>
      </c>
      <c r="C7">
        <f>COUNTIF(Data!$B:$B,Wahlbeteiligung!B7)</f>
        <v>84</v>
      </c>
      <c r="D7">
        <v>122</v>
      </c>
      <c r="E7" s="1">
        <f t="shared" si="0"/>
        <v>0.68852459016393441</v>
      </c>
    </row>
    <row r="8" spans="2:5" x14ac:dyDescent="0.45">
      <c r="B8" t="s">
        <v>454</v>
      </c>
      <c r="C8">
        <f>COUNTIF(Data!$B:$B,Wahlbeteiligung!B8)</f>
        <v>37</v>
      </c>
      <c r="D8">
        <v>89</v>
      </c>
      <c r="E8" s="1">
        <f t="shared" si="0"/>
        <v>0.4157303370786517</v>
      </c>
    </row>
    <row r="9" spans="2:5" x14ac:dyDescent="0.45">
      <c r="B9" t="s">
        <v>493</v>
      </c>
      <c r="C9">
        <f>COUNTIF(Data!$B:$B,Wahlbeteiligung!B9)</f>
        <v>70</v>
      </c>
      <c r="D9">
        <v>101</v>
      </c>
      <c r="E9" s="1">
        <f t="shared" si="0"/>
        <v>0.69306930693069302</v>
      </c>
    </row>
    <row r="11" spans="2:5" x14ac:dyDescent="0.45">
      <c r="B11" t="s">
        <v>566</v>
      </c>
      <c r="C11">
        <f>SUM(C3:C9)</f>
        <v>525</v>
      </c>
      <c r="D11">
        <f>SUM(D3:D9)</f>
        <v>700</v>
      </c>
      <c r="E11" s="1">
        <f t="shared" si="0"/>
        <v>0.75</v>
      </c>
    </row>
    <row r="14" spans="2:5" x14ac:dyDescent="0.45">
      <c r="B14" t="s">
        <v>566</v>
      </c>
      <c r="C14">
        <f>COUNT(Data!A2:A526)</f>
        <v>525</v>
      </c>
    </row>
    <row r="15" spans="2:5" x14ac:dyDescent="0.45">
      <c r="B15" t="s">
        <v>585</v>
      </c>
      <c r="C15">
        <f>COUNTIF(Data!G:G,"leer")</f>
        <v>4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8E121-1FB5-4CC0-BDF3-18310206D956}">
  <dimension ref="A1:E14"/>
  <sheetViews>
    <sheetView tabSelected="1" zoomScale="70" zoomScaleNormal="70" workbookViewId="0">
      <selection activeCell="F14" sqref="F14:G14"/>
    </sheetView>
  </sheetViews>
  <sheetFormatPr baseColWidth="10" defaultColWidth="11.3984375" defaultRowHeight="14.25" x14ac:dyDescent="0.45"/>
  <sheetData>
    <row r="1" spans="1:5" x14ac:dyDescent="0.45">
      <c r="A1" t="s">
        <v>586</v>
      </c>
      <c r="D1" t="s">
        <v>587</v>
      </c>
    </row>
    <row r="2" spans="1:5" x14ac:dyDescent="0.45">
      <c r="A2" t="s">
        <v>588</v>
      </c>
      <c r="B2" t="s">
        <v>583</v>
      </c>
      <c r="D2" t="s">
        <v>572</v>
      </c>
      <c r="E2" t="s">
        <v>567</v>
      </c>
    </row>
    <row r="3" spans="1:5" x14ac:dyDescent="0.45">
      <c r="A3" t="s">
        <v>14</v>
      </c>
      <c r="B3">
        <f>INDEX('1. Stimme'!$B$2:$B$13,MATCH(Diagramme!A3,'1. Stimme'!$A$2:$A$13,0))</f>
        <v>199</v>
      </c>
      <c r="D3" t="s">
        <v>26</v>
      </c>
      <c r="E3" s="1">
        <v>0.25730994152046782</v>
      </c>
    </row>
    <row r="4" spans="1:5" x14ac:dyDescent="0.45">
      <c r="A4" t="s">
        <v>11</v>
      </c>
      <c r="B4">
        <f>INDEX('1. Stimme'!$B$2:$B$13,MATCH(Diagramme!A4,'1. Stimme'!$A$2:$A$13,0))</f>
        <v>48</v>
      </c>
      <c r="D4" t="s">
        <v>87</v>
      </c>
      <c r="E4" s="1">
        <v>0.23586744639376217</v>
      </c>
    </row>
    <row r="5" spans="1:5" x14ac:dyDescent="0.45">
      <c r="A5" t="s">
        <v>8</v>
      </c>
      <c r="B5">
        <f>INDEX('1. Stimme'!$B$2:$B$13,MATCH(Diagramme!A5,'1. Stimme'!$A$2:$A$13,0))</f>
        <v>90</v>
      </c>
      <c r="D5" t="s">
        <v>15</v>
      </c>
      <c r="E5" s="1">
        <v>0.22807017543859648</v>
      </c>
    </row>
    <row r="6" spans="1:5" x14ac:dyDescent="0.45">
      <c r="A6" t="s">
        <v>42</v>
      </c>
      <c r="B6">
        <f>INDEX('1. Stimme'!$B$2:$B$13,MATCH(Diagramme!A6,'1. Stimme'!$A$2:$A$13,0))</f>
        <v>119</v>
      </c>
      <c r="D6" t="s">
        <v>12</v>
      </c>
      <c r="E6" s="1">
        <v>7.7972709551656916E-2</v>
      </c>
    </row>
    <row r="7" spans="1:5" x14ac:dyDescent="0.45">
      <c r="A7" t="s">
        <v>589</v>
      </c>
      <c r="B7">
        <f>SUM('1. Stimme'!B2:B11)-SUM(Diagramme!B3:B6)</f>
        <v>54</v>
      </c>
      <c r="D7" t="s">
        <v>31</v>
      </c>
      <c r="E7" s="1">
        <v>4.0935672514619881E-2</v>
      </c>
    </row>
    <row r="8" spans="1:5" x14ac:dyDescent="0.45">
      <c r="D8" t="s">
        <v>18</v>
      </c>
      <c r="E8" s="1">
        <v>3.8986354775828458E-2</v>
      </c>
    </row>
    <row r="9" spans="1:5" x14ac:dyDescent="0.45">
      <c r="D9" t="s">
        <v>28</v>
      </c>
      <c r="E9" s="1">
        <v>3.1189083820662766E-2</v>
      </c>
    </row>
    <row r="10" spans="1:5" x14ac:dyDescent="0.45">
      <c r="D10" t="s">
        <v>9</v>
      </c>
      <c r="E10" s="1">
        <v>1.9493177387914229E-2</v>
      </c>
    </row>
    <row r="11" spans="1:5" x14ac:dyDescent="0.45">
      <c r="D11" t="s">
        <v>52</v>
      </c>
      <c r="E11" s="1">
        <v>1.7543859649122806E-2</v>
      </c>
    </row>
    <row r="12" spans="1:5" x14ac:dyDescent="0.45">
      <c r="D12" t="s">
        <v>149</v>
      </c>
      <c r="E12" s="1">
        <v>1.364522417153996E-2</v>
      </c>
    </row>
    <row r="13" spans="1:5" x14ac:dyDescent="0.45">
      <c r="D13" t="s">
        <v>589</v>
      </c>
      <c r="E13" s="1">
        <v>3.8986354775828458E-2</v>
      </c>
    </row>
    <row r="14" spans="1:5" x14ac:dyDescent="0.45">
      <c r="D14" t="s">
        <v>590</v>
      </c>
      <c r="E14">
        <f>1</f>
        <v>1</v>
      </c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7D86CF715A454C8F73602B0D6D9934" ma:contentTypeVersion="11" ma:contentTypeDescription="Ein neues Dokument erstellen." ma:contentTypeScope="" ma:versionID="250b5b48562dfbcdde4e3ba0443f93af">
  <xsd:schema xmlns:xsd="http://www.w3.org/2001/XMLSchema" xmlns:xs="http://www.w3.org/2001/XMLSchema" xmlns:p="http://schemas.microsoft.com/office/2006/metadata/properties" xmlns:ns2="f3e767ff-c1d1-4836-9fc6-9d8ede2a49fa" xmlns:ns3="bda690d8-2454-4f11-87a9-f23988120509" targetNamespace="http://schemas.microsoft.com/office/2006/metadata/properties" ma:root="true" ma:fieldsID="cc7232ced5561cbbc71e95b3c8726068" ns2:_="" ns3:_="">
    <xsd:import namespace="f3e767ff-c1d1-4836-9fc6-9d8ede2a49fa"/>
    <xsd:import namespace="bda690d8-2454-4f11-87a9-f239881205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e767ff-c1d1-4836-9fc6-9d8ede2a49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a690d8-2454-4f11-87a9-f2398812050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E09EA3-3920-48B7-8165-F9B15BFC5E40}"/>
</file>

<file path=customXml/itemProps2.xml><?xml version="1.0" encoding="utf-8"?>
<ds:datastoreItem xmlns:ds="http://schemas.openxmlformats.org/officeDocument/2006/customXml" ds:itemID="{FA2FA733-B6E4-4E5F-8DB6-8879AEB7170A}"/>
</file>

<file path=customXml/itemProps3.xml><?xml version="1.0" encoding="utf-8"?>
<ds:datastoreItem xmlns:ds="http://schemas.openxmlformats.org/officeDocument/2006/customXml" ds:itemID="{209E2CD6-3F53-436D-A5A5-7DFADAC7AF5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Data</vt:lpstr>
      <vt:lpstr>1. Stimme</vt:lpstr>
      <vt:lpstr>2. Stimme</vt:lpstr>
      <vt:lpstr>Wahlbeteiligung</vt:lpstr>
      <vt:lpstr>Diagramme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Miriam Gwisdalla</dc:creator>
  <cp:keywords/>
  <dc:description/>
  <cp:lastModifiedBy>Jakub Soltyski</cp:lastModifiedBy>
  <cp:revision/>
  <dcterms:created xsi:type="dcterms:W3CDTF">2022-05-06T10:48:24Z</dcterms:created>
  <dcterms:modified xsi:type="dcterms:W3CDTF">2022-05-12T17:43:30Z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0x0101006A7D86CF715A454C8F73602B0D6D9934</vt:lpwstr>
  </property>
</Properties>
</file>